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tables/table1.xml" ContentType="application/vnd.openxmlformats-officedocument.spreadsheetml.table+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165" yWindow="-60" windowWidth="14625" windowHeight="7455"/>
  </bookViews>
  <sheets>
    <sheet name="Table 1.1B" sheetId="6" r:id="rId1"/>
    <sheet name="Data Tab" sheetId="3" state="hidden" r:id="rId2"/>
  </sheets>
  <definedNames>
    <definedName name="_xlnm.Print_Area" localSheetId="0">'Table 1.1B'!$A$1:$T$22</definedName>
  </definedNames>
  <calcPr calcId="125725"/>
</workbook>
</file>

<file path=xl/calcChain.xml><?xml version="1.0" encoding="utf-8"?>
<calcChain xmlns="http://schemas.openxmlformats.org/spreadsheetml/2006/main">
  <c r="T8" i="6"/>
  <c r="S8"/>
  <c r="R8"/>
  <c r="Q8"/>
  <c r="P8"/>
  <c r="O8"/>
  <c r="N8"/>
  <c r="M8"/>
  <c r="L8"/>
  <c r="B12" l="1"/>
  <c r="B13"/>
  <c r="B14"/>
  <c r="F8"/>
  <c r="E8"/>
  <c r="D8"/>
  <c r="H8"/>
  <c r="C8" l="1"/>
</calcChain>
</file>

<file path=xl/sharedStrings.xml><?xml version="1.0" encoding="utf-8"?>
<sst xmlns="http://schemas.openxmlformats.org/spreadsheetml/2006/main" count="154" uniqueCount="135">
  <si>
    <t>Program Area</t>
  </si>
  <si>
    <t>Elementary and secondary basic skills, including classes required for a high school diploma or high school equivalency certificateDIPLOMA OR HIGH SCHOOL EQUIVALENCY CERTIFICATE</t>
  </si>
  <si>
    <t>1-Elementary and Basic Skills</t>
  </si>
  <si>
    <t>2- Classes and Courses for Immigrants</t>
  </si>
  <si>
    <t>Classes and courses for immigrants eligible for education services in citizenship and English as a second language and workforce preparation classes in basic skills</t>
  </si>
  <si>
    <t>3- Adults with Disabilities</t>
  </si>
  <si>
    <t>Education programs for adults with disabilities</t>
  </si>
  <si>
    <t>4- Short Term CTE</t>
  </si>
  <si>
    <t>Short-term career technical education programs with high employment potential</t>
  </si>
  <si>
    <t>Programs for apprentices</t>
  </si>
  <si>
    <t>5- Programs for apprentices</t>
  </si>
  <si>
    <t>Type of Class</t>
  </si>
  <si>
    <t>Non-Credit</t>
  </si>
  <si>
    <t>Enhanced Non-Credit</t>
  </si>
  <si>
    <t>Table 1.3 Type of Organizations</t>
  </si>
  <si>
    <t>Court</t>
  </si>
  <si>
    <t>Office of Education</t>
  </si>
  <si>
    <t>ROP</t>
  </si>
  <si>
    <t>Charter School</t>
  </si>
  <si>
    <t>Jail Education</t>
  </si>
  <si>
    <t>Department of Corrections</t>
  </si>
  <si>
    <t>Table 1.1 CC or Adult Ed?</t>
  </si>
  <si>
    <t>Community College</t>
  </si>
  <si>
    <t>CDE Adult Education</t>
  </si>
  <si>
    <t>Member Name</t>
  </si>
  <si>
    <t>State</t>
  </si>
  <si>
    <t>Fees</t>
  </si>
  <si>
    <t>Other</t>
  </si>
  <si>
    <t>Community College District Region</t>
  </si>
  <si>
    <t>Allan Hancock</t>
  </si>
  <si>
    <t>Antelope Valley</t>
  </si>
  <si>
    <t>Barstow</t>
  </si>
  <si>
    <t>Butte-Glenn</t>
  </si>
  <si>
    <t>Cabrillo</t>
  </si>
  <si>
    <t>Cerritos</t>
  </si>
  <si>
    <t>Chabot-Las Positas</t>
  </si>
  <si>
    <t>Chaffey</t>
  </si>
  <si>
    <t>Citrus</t>
  </si>
  <si>
    <t>Coast</t>
  </si>
  <si>
    <t>Compton</t>
  </si>
  <si>
    <t>Contra Costa</t>
  </si>
  <si>
    <t>Copper Mountain</t>
  </si>
  <si>
    <t>Desert</t>
  </si>
  <si>
    <t>El Camino</t>
  </si>
  <si>
    <t>Feather River</t>
  </si>
  <si>
    <t>Foothill-DeAnza</t>
  </si>
  <si>
    <t>Gavilan</t>
  </si>
  <si>
    <t>Glendale</t>
  </si>
  <si>
    <t>Grossmont-Cuyamaca</t>
  </si>
  <si>
    <t>Hartnell</t>
  </si>
  <si>
    <t>Imperial</t>
  </si>
  <si>
    <t>Kern</t>
  </si>
  <si>
    <t>Lake Tahoe</t>
  </si>
  <si>
    <t>Lassen</t>
  </si>
  <si>
    <t>Long Beach</t>
  </si>
  <si>
    <t>Los Angeles</t>
  </si>
  <si>
    <t>Los Rios</t>
  </si>
  <si>
    <t>Marin</t>
  </si>
  <si>
    <t>Mendocino-Lake</t>
  </si>
  <si>
    <t>Merced</t>
  </si>
  <si>
    <t>Mira Costa</t>
  </si>
  <si>
    <t>Monterey Peninsula</t>
  </si>
  <si>
    <t>Mt. San Antonio</t>
  </si>
  <si>
    <t>Mt. San Jacinto</t>
  </si>
  <si>
    <t>Napa Valley</t>
  </si>
  <si>
    <t>North Orange County</t>
  </si>
  <si>
    <t>Ohlone</t>
  </si>
  <si>
    <t>Palo Verde</t>
  </si>
  <si>
    <t xml:space="preserve">Palomar </t>
  </si>
  <si>
    <t>Pasadena Area</t>
  </si>
  <si>
    <t>Peralta</t>
  </si>
  <si>
    <t>Rancho Santiago</t>
  </si>
  <si>
    <t>Redwoods</t>
  </si>
  <si>
    <t>Rio Hondo</t>
  </si>
  <si>
    <t>Riverside</t>
  </si>
  <si>
    <t>San Bernardino</t>
  </si>
  <si>
    <t>San Diego</t>
  </si>
  <si>
    <t>San Francisco</t>
  </si>
  <si>
    <t>San Joaquin Delta</t>
  </si>
  <si>
    <t xml:space="preserve"> San Jose - Evergreen/ West Valley Mission</t>
  </si>
  <si>
    <t>San Luis Obispo County</t>
  </si>
  <si>
    <t>San Mateo County</t>
  </si>
  <si>
    <t>Santa Barbara</t>
  </si>
  <si>
    <t>Santa Clarita</t>
  </si>
  <si>
    <t>Santa Monica</t>
  </si>
  <si>
    <t>Sequoias</t>
  </si>
  <si>
    <t>Sierra Joint</t>
  </si>
  <si>
    <t>Shasta-Tehama-Trinity/Siskiyou Joint</t>
  </si>
  <si>
    <t>Solano</t>
  </si>
  <si>
    <t>Sonoma County</t>
  </si>
  <si>
    <t>South Orange County</t>
  </si>
  <si>
    <t>Southwestern</t>
  </si>
  <si>
    <t>State Center</t>
  </si>
  <si>
    <t>Ventura County</t>
  </si>
  <si>
    <t>Victor Valley</t>
  </si>
  <si>
    <t>West Hills</t>
  </si>
  <si>
    <t>West Kern</t>
  </si>
  <si>
    <t>Yosemite</t>
  </si>
  <si>
    <t>Yuba</t>
  </si>
  <si>
    <t>Region (select your region from drop down):</t>
  </si>
  <si>
    <t>Total For Consortia Members:</t>
  </si>
  <si>
    <t>Credit ESL</t>
  </si>
  <si>
    <t>Credit Basic Skills</t>
  </si>
  <si>
    <t>Directions:</t>
  </si>
  <si>
    <t>Region</t>
  </si>
  <si>
    <t>Complete this worksheet by first selecting your region in B5 from the drop down menu. This will automatically populate row B. Enter the total dollar amount for each funding source by consortium member. Note, this is a data table, you can add more rows by simply entering data on the next line once you have entered information into all of the existing rows.</t>
  </si>
  <si>
    <t>Community Based Organization</t>
  </si>
  <si>
    <t>Other Type</t>
  </si>
  <si>
    <t>Type of Funding Source for Partners</t>
  </si>
  <si>
    <t>Federal</t>
  </si>
  <si>
    <t>Private Donations</t>
  </si>
  <si>
    <t>Table 1.1B: Total Dollar Amount by Funding Source for Consortium Members</t>
  </si>
  <si>
    <t>Funding Source - Total Dollar Amount 2013-2014</t>
  </si>
  <si>
    <t>Funding Source - Total Dollar Amount 2012-2013</t>
  </si>
  <si>
    <t>Apportionment 13-14</t>
  </si>
  <si>
    <t>WIA I 13-14</t>
  </si>
  <si>
    <t>WIA II 13-14</t>
  </si>
  <si>
    <t>Fees 13-14</t>
  </si>
  <si>
    <t>State Categorical Basic Skills Initiative (CCC) 13-14</t>
  </si>
  <si>
    <t>SSSP (CCC) 13-14</t>
  </si>
  <si>
    <t>Other Grants 13-14</t>
  </si>
  <si>
    <t>Other 13-14</t>
  </si>
  <si>
    <t>Apportionment 12-13</t>
  </si>
  <si>
    <t>WIA I  12-13</t>
  </si>
  <si>
    <t>WIA II 12-13</t>
  </si>
  <si>
    <t>Fees 12-13</t>
  </si>
  <si>
    <t>State Categorical Basic Skills Initiative (CCC) 12-13</t>
  </si>
  <si>
    <t>SSSP (CCC) 12-13</t>
  </si>
  <si>
    <t>Other Grants 12-13</t>
  </si>
  <si>
    <t>Other 12-13</t>
  </si>
  <si>
    <t>VTEA 12-13/Perkins 12-13</t>
  </si>
  <si>
    <t>VTEA 13-14/ Perkins - 13/14</t>
  </si>
  <si>
    <t>Santa Ana Unified District</t>
  </si>
  <si>
    <t>Orange Unified District</t>
  </si>
  <si>
    <t>Rancho Santiago CCD</t>
  </si>
</sst>
</file>

<file path=xl/styles.xml><?xml version="1.0" encoding="utf-8"?>
<styleSheet xmlns="http://schemas.openxmlformats.org/spreadsheetml/2006/main">
  <fonts count="8">
    <font>
      <sz val="11"/>
      <color theme="1"/>
      <name val="Calibri"/>
      <family val="2"/>
      <scheme val="minor"/>
    </font>
    <font>
      <b/>
      <sz val="11"/>
      <color theme="0"/>
      <name val="Calibri"/>
      <family val="2"/>
      <scheme val="minor"/>
    </font>
    <font>
      <b/>
      <sz val="10"/>
      <color theme="0"/>
      <name val="Arial"/>
      <family val="2"/>
    </font>
    <font>
      <sz val="10"/>
      <color rgb="FF4F4F4F"/>
      <name val="Arial"/>
      <family val="2"/>
    </font>
    <font>
      <b/>
      <sz val="14"/>
      <color theme="1"/>
      <name val="Calibri"/>
      <family val="2"/>
      <scheme val="minor"/>
    </font>
    <font>
      <b/>
      <sz val="11"/>
      <color theme="1"/>
      <name val="Calibri"/>
      <family val="2"/>
      <scheme val="minor"/>
    </font>
    <font>
      <b/>
      <sz val="12"/>
      <color theme="1"/>
      <name val="Calibri"/>
      <family val="2"/>
      <scheme val="minor"/>
    </font>
    <font>
      <sz val="11"/>
      <name val="Calibri"/>
      <family val="2"/>
      <scheme val="minor"/>
    </font>
  </fonts>
  <fills count="6">
    <fill>
      <patternFill patternType="none"/>
    </fill>
    <fill>
      <patternFill patternType="gray125"/>
    </fill>
    <fill>
      <patternFill patternType="solid">
        <fgColor theme="4"/>
        <bgColor theme="4"/>
      </patternFill>
    </fill>
    <fill>
      <patternFill patternType="solid">
        <fgColor theme="0" tint="-4.9989318521683403E-2"/>
        <bgColor indexed="64"/>
      </patternFill>
    </fill>
    <fill>
      <patternFill patternType="solid">
        <fgColor theme="0"/>
        <bgColor indexed="64"/>
      </patternFill>
    </fill>
    <fill>
      <patternFill patternType="solid">
        <fgColor rgb="FFFFFF0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theme="4" tint="0.39997558519241921"/>
      </top>
      <bottom style="thin">
        <color theme="4" tint="0.39997558519241921"/>
      </bottom>
      <diagonal/>
    </border>
    <border>
      <left style="medium">
        <color indexed="64"/>
      </left>
      <right style="medium">
        <color indexed="64"/>
      </right>
      <top style="medium">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theme="4" tint="0.39997558519241921"/>
      </top>
      <bottom style="thin">
        <color theme="4" tint="0.39997558519241921"/>
      </bottom>
      <diagonal/>
    </border>
    <border>
      <left style="thin">
        <color indexed="64"/>
      </left>
      <right/>
      <top style="thin">
        <color theme="4" tint="0.39997558519241921"/>
      </top>
      <bottom style="thin">
        <color theme="4" tint="0.39997558519241921"/>
      </bottom>
      <diagonal/>
    </border>
  </borders>
  <cellStyleXfs count="1">
    <xf numFmtId="0" fontId="0" fillId="0" borderId="0"/>
  </cellStyleXfs>
  <cellXfs count="49">
    <xf numFmtId="0" fontId="0" fillId="0" borderId="0" xfId="0"/>
    <xf numFmtId="0" fontId="3" fillId="0" borderId="0" xfId="0" applyFont="1" applyAlignment="1">
      <alignment horizontal="left" vertical="center" wrapText="1" indent="1"/>
    </xf>
    <xf numFmtId="0" fontId="3" fillId="0" borderId="0" xfId="0" applyFont="1" applyAlignment="1">
      <alignment horizontal="left" vertical="center" wrapText="1"/>
    </xf>
    <xf numFmtId="0" fontId="2" fillId="2" borderId="1" xfId="0" applyFont="1" applyFill="1" applyBorder="1" applyAlignment="1">
      <alignment vertical="center" wrapText="1"/>
    </xf>
    <xf numFmtId="0" fontId="4" fillId="0" borderId="0" xfId="0" applyFont="1" applyBorder="1" applyAlignment="1">
      <alignment horizontal="center" wrapText="1"/>
    </xf>
    <xf numFmtId="0" fontId="6" fillId="3" borderId="5" xfId="0" applyFont="1" applyFill="1" applyBorder="1" applyAlignment="1">
      <alignment horizontal="center" vertical="center" wrapText="1"/>
    </xf>
    <xf numFmtId="0" fontId="0" fillId="4" borderId="1" xfId="0" applyFill="1" applyBorder="1"/>
    <xf numFmtId="0" fontId="0" fillId="5" borderId="1" xfId="0" applyFill="1" applyBorder="1"/>
    <xf numFmtId="0" fontId="0" fillId="0" borderId="1" xfId="0" applyFill="1" applyBorder="1"/>
    <xf numFmtId="0" fontId="2" fillId="0" borderId="0" xfId="0" applyFont="1" applyFill="1" applyBorder="1" applyAlignment="1">
      <alignment vertical="center" wrapText="1"/>
    </xf>
    <xf numFmtId="0" fontId="0" fillId="0" borderId="0" xfId="0" applyFill="1" applyBorder="1" applyAlignment="1">
      <alignment horizontal="left" wrapText="1"/>
    </xf>
    <xf numFmtId="0" fontId="0" fillId="0" borderId="0" xfId="0" applyFill="1"/>
    <xf numFmtId="0" fontId="4" fillId="0" borderId="0" xfId="0" applyFont="1" applyFill="1" applyBorder="1" applyAlignment="1">
      <alignment horizontal="center" wrapText="1"/>
    </xf>
    <xf numFmtId="0" fontId="5" fillId="0" borderId="0" xfId="0" applyFont="1"/>
    <xf numFmtId="0" fontId="5" fillId="0" borderId="0" xfId="0" applyFont="1" applyBorder="1" applyAlignment="1">
      <alignment horizontal="center" wrapText="1"/>
    </xf>
    <xf numFmtId="0" fontId="0" fillId="0" borderId="0" xfId="0" applyAlignment="1">
      <alignment wrapText="1"/>
    </xf>
    <xf numFmtId="0" fontId="0" fillId="0" borderId="2" xfId="0" applyBorder="1" applyAlignment="1" applyProtection="1">
      <alignment horizontal="left" wrapText="1"/>
      <protection locked="0"/>
    </xf>
    <xf numFmtId="0" fontId="0" fillId="0" borderId="0" xfId="0" applyFill="1" applyAlignment="1">
      <alignment wrapText="1"/>
    </xf>
    <xf numFmtId="0" fontId="4" fillId="0" borderId="3" xfId="0" applyFont="1" applyBorder="1" applyAlignment="1">
      <alignment horizontal="center" wrapText="1"/>
    </xf>
    <xf numFmtId="0" fontId="0" fillId="0" borderId="0" xfId="0" applyProtection="1">
      <protection locked="0"/>
    </xf>
    <xf numFmtId="0" fontId="0" fillId="0" borderId="0" xfId="0" applyBorder="1" applyProtection="1">
      <protection locked="0"/>
    </xf>
    <xf numFmtId="0" fontId="1" fillId="2" borderId="10" xfId="0" applyFont="1" applyFill="1" applyBorder="1" applyAlignment="1">
      <alignment horizontal="center" wrapText="1"/>
    </xf>
    <xf numFmtId="0" fontId="1" fillId="2" borderId="4" xfId="0" applyFont="1" applyFill="1" applyBorder="1" applyAlignment="1">
      <alignment horizontal="center" wrapText="1"/>
    </xf>
    <xf numFmtId="0" fontId="1" fillId="2" borderId="9" xfId="0" applyFont="1" applyFill="1" applyBorder="1" applyAlignment="1">
      <alignment horizontal="center" wrapText="1"/>
    </xf>
    <xf numFmtId="0" fontId="5" fillId="0" borderId="0" xfId="0" applyFont="1" applyFill="1" applyBorder="1" applyAlignment="1">
      <alignment horizontal="center" wrapText="1"/>
    </xf>
    <xf numFmtId="0" fontId="0" fillId="0" borderId="8" xfId="0" applyBorder="1" applyProtection="1">
      <protection locked="0"/>
    </xf>
    <xf numFmtId="0" fontId="0" fillId="0" borderId="7" xfId="0" applyBorder="1" applyProtection="1">
      <protection locked="0"/>
    </xf>
    <xf numFmtId="0" fontId="0" fillId="0" borderId="0" xfId="0" applyAlignment="1" applyProtection="1">
      <alignment wrapText="1"/>
      <protection locked="0"/>
    </xf>
    <xf numFmtId="0" fontId="0" fillId="0" borderId="0" xfId="0" applyBorder="1" applyAlignment="1" applyProtection="1">
      <alignment horizontal="center" wrapText="1"/>
      <protection locked="0"/>
    </xf>
    <xf numFmtId="0" fontId="0" fillId="0" borderId="8" xfId="0" applyBorder="1" applyAlignment="1" applyProtection="1">
      <alignment horizontal="center" wrapText="1"/>
      <protection locked="0"/>
    </xf>
    <xf numFmtId="0" fontId="0" fillId="0" borderId="7" xfId="0" applyBorder="1" applyAlignment="1" applyProtection="1">
      <alignment horizontal="center" wrapText="1"/>
      <protection locked="0"/>
    </xf>
    <xf numFmtId="0" fontId="1" fillId="2" borderId="0" xfId="0" applyFont="1" applyFill="1" applyBorder="1" applyAlignment="1">
      <alignment horizontal="center"/>
    </xf>
    <xf numFmtId="0" fontId="1" fillId="2" borderId="8" xfId="0" applyFont="1" applyFill="1" applyBorder="1" applyAlignment="1">
      <alignment horizontal="center"/>
    </xf>
    <xf numFmtId="0" fontId="1" fillId="2" borderId="7" xfId="0" applyFont="1" applyFill="1" applyBorder="1" applyAlignment="1">
      <alignment horizontal="center"/>
    </xf>
    <xf numFmtId="0" fontId="5" fillId="0" borderId="0" xfId="0" applyFont="1" applyAlignment="1">
      <alignment wrapText="1"/>
    </xf>
    <xf numFmtId="0" fontId="1" fillId="2" borderId="0" xfId="0" applyFont="1" applyFill="1" applyBorder="1" applyAlignment="1">
      <alignment horizontal="center" wrapText="1"/>
    </xf>
    <xf numFmtId="0" fontId="0" fillId="0" borderId="0" xfId="0" applyBorder="1" applyAlignment="1" applyProtection="1">
      <alignment wrapText="1"/>
      <protection locked="0"/>
    </xf>
    <xf numFmtId="0" fontId="7" fillId="0" borderId="0" xfId="0" applyFont="1" applyProtection="1">
      <protection locked="0"/>
    </xf>
    <xf numFmtId="0" fontId="7" fillId="0" borderId="0" xfId="0" applyFont="1" applyBorder="1" applyProtection="1">
      <protection locked="0"/>
    </xf>
    <xf numFmtId="0" fontId="7" fillId="0" borderId="8" xfId="0" applyFont="1" applyBorder="1" applyProtection="1">
      <protection locked="0"/>
    </xf>
    <xf numFmtId="0" fontId="7" fillId="0" borderId="7" xfId="0" applyFont="1" applyBorder="1" applyProtection="1">
      <protection locked="0"/>
    </xf>
    <xf numFmtId="0" fontId="7" fillId="0" borderId="0" xfId="0" applyFont="1" applyBorder="1" applyAlignment="1" applyProtection="1">
      <alignment wrapText="1"/>
      <protection locked="0"/>
    </xf>
    <xf numFmtId="0" fontId="7" fillId="0" borderId="2" xfId="0" applyFont="1" applyBorder="1" applyProtection="1">
      <protection locked="0"/>
    </xf>
    <xf numFmtId="0" fontId="1" fillId="2" borderId="0" xfId="0" applyFont="1" applyFill="1" applyBorder="1" applyAlignment="1">
      <alignment horizontal="center" vertical="center" wrapText="1"/>
    </xf>
    <xf numFmtId="0" fontId="1" fillId="2" borderId="0" xfId="0" applyFont="1" applyFill="1" applyBorder="1" applyAlignment="1">
      <alignment horizontal="center"/>
    </xf>
    <xf numFmtId="0" fontId="1" fillId="2" borderId="8" xfId="0" applyFont="1" applyFill="1" applyBorder="1" applyAlignment="1">
      <alignment horizontal="center"/>
    </xf>
    <xf numFmtId="0" fontId="4" fillId="0" borderId="0" xfId="0" applyFont="1" applyBorder="1" applyAlignment="1">
      <alignment horizontal="center" wrapText="1"/>
    </xf>
    <xf numFmtId="0" fontId="0" fillId="0" borderId="6" xfId="0" applyFont="1" applyBorder="1" applyAlignment="1">
      <alignment horizontal="left" wrapText="1"/>
    </xf>
    <xf numFmtId="0" fontId="0" fillId="0" borderId="2" xfId="0" applyFont="1" applyBorder="1" applyAlignment="1">
      <alignment horizontal="left" wrapText="1"/>
    </xf>
  </cellXfs>
  <cellStyles count="1">
    <cellStyle name="Normal" xfId="0" builtinId="0"/>
  </cellStyles>
  <dxfs count="22">
    <dxf>
      <border diagonalUp="0" diagonalDown="0">
        <left/>
        <right style="thin">
          <color indexed="64"/>
        </right>
        <top/>
        <bottom/>
      </border>
      <protection locked="0" hidden="0"/>
    </dxf>
    <dxf>
      <protection locked="0" hidden="0"/>
    </dxf>
    <dxf>
      <protection locked="0" hidden="0"/>
    </dxf>
    <dxf>
      <protection locked="0" hidden="0"/>
    </dxf>
    <dxf>
      <protection locked="0" hidden="0"/>
    </dxf>
    <dxf>
      <alignment vertical="bottom" textRotation="0" wrapText="1" justifyLastLine="0" shrinkToFit="0" readingOrder="0"/>
      <protection locked="0" hidden="0"/>
    </dxf>
    <dxf>
      <protection locked="0" hidden="0"/>
    </dxf>
    <dxf>
      <protection locked="0" hidden="0"/>
    </dxf>
    <dxf>
      <border diagonalUp="0" diagonalDown="0">
        <left style="thin">
          <color indexed="64"/>
        </left>
        <right/>
        <top/>
        <bottom/>
      </border>
      <protection locked="0" hidden="0"/>
    </dxf>
    <dxf>
      <border diagonalUp="0" diagonalDown="0">
        <left/>
        <right style="thin">
          <color indexed="64"/>
        </right>
        <top/>
        <bottom/>
      </border>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numFmt numFmtId="0" formatCode="General"/>
      <protection locked="0" hidden="0"/>
    </dxf>
    <dxf>
      <protection locked="0" hidden="0"/>
    </dxf>
    <dxf>
      <protection locked="0" hidden="0"/>
    </dxf>
    <dxf>
      <alignment horizontal="general" vertical="bottom" textRotation="0" wrapText="1" indent="0" relativeIndent="255" justifyLastLine="0" shrinkToFit="0" readingOrder="0"/>
      <protection locked="0" hidden="0"/>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2" name="Table2" displayName="Table2" ref="A11:T43" totalsRowShown="0" headerRowDxfId="21" dataDxfId="20">
  <autoFilter ref="A11:T43"/>
  <tableColumns count="20">
    <tableColumn id="1" name="Member Name" dataDxfId="19"/>
    <tableColumn id="12" name="Region" dataDxfId="18">
      <calculatedColumnFormula>$B$5</calculatedColumnFormula>
    </tableColumn>
    <tableColumn id="2" name="Apportionment 12-13" dataDxfId="17"/>
    <tableColumn id="3" name="WIA I  12-13" dataDxfId="16"/>
    <tableColumn id="4" name="WIA II 12-13" dataDxfId="15"/>
    <tableColumn id="5" name="VTEA 12-13/Perkins 12-13" dataDxfId="14"/>
    <tableColumn id="7" name="Fees 12-13" dataDxfId="13"/>
    <tableColumn id="8" name="State Categorical Basic Skills Initiative (CCC) 12-13" dataDxfId="12"/>
    <tableColumn id="9" name="SSSP (CCC) 12-13" dataDxfId="11"/>
    <tableColumn id="10" name="Other Grants 12-13" dataDxfId="10"/>
    <tableColumn id="11" name="Other 12-13" dataDxfId="9"/>
    <tableColumn id="13" name="Apportionment 13-14" dataDxfId="8"/>
    <tableColumn id="14" name="WIA I 13-14" dataDxfId="7"/>
    <tableColumn id="15" name="WIA II 13-14" dataDxfId="6"/>
    <tableColumn id="16" name="VTEA 13-14/ Perkins - 13/14" dataDxfId="5"/>
    <tableColumn id="18" name="Fees 13-14" dataDxfId="4"/>
    <tableColumn id="19" name="State Categorical Basic Skills Initiative (CCC) 13-14" dataDxfId="3"/>
    <tableColumn id="20" name="SSSP (CCC) 13-14" dataDxfId="2"/>
    <tableColumn id="21" name="Other Grants 13-14" dataDxfId="1"/>
    <tableColumn id="22" name="Other 13-14"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T43"/>
  <sheetViews>
    <sheetView tabSelected="1" view="pageLayout" topLeftCell="C1" zoomScaleNormal="100" workbookViewId="0">
      <selection activeCell="C12" sqref="A12:XFD14"/>
    </sheetView>
  </sheetViews>
  <sheetFormatPr defaultColWidth="9.140625" defaultRowHeight="15"/>
  <cols>
    <col min="1" max="1" width="33.85546875" style="19" customWidth="1"/>
    <col min="2" max="2" width="18.42578125" style="19" customWidth="1"/>
    <col min="3" max="3" width="16.42578125" style="19" customWidth="1"/>
    <col min="4" max="4" width="16.5703125" style="19" customWidth="1"/>
    <col min="5" max="5" width="15.42578125" style="19" customWidth="1"/>
    <col min="6" max="6" width="16" style="19" customWidth="1"/>
    <col min="7" max="7" width="14.5703125" style="19" customWidth="1"/>
    <col min="8" max="8" width="27.140625" style="19" customWidth="1"/>
    <col min="9" max="9" width="19" style="19" customWidth="1"/>
    <col min="10" max="10" width="20.140625" style="19" customWidth="1"/>
    <col min="11" max="11" width="13.5703125" style="19" customWidth="1"/>
    <col min="12" max="12" width="21.5703125" style="19" customWidth="1"/>
    <col min="13" max="13" width="16.5703125" style="19" customWidth="1"/>
    <col min="14" max="14" width="15.42578125" style="19" customWidth="1"/>
    <col min="15" max="15" width="23.85546875" style="27" customWidth="1"/>
    <col min="16" max="16" width="15" style="19" customWidth="1"/>
    <col min="17" max="17" width="26.42578125" style="19" customWidth="1"/>
    <col min="18" max="18" width="11.140625" style="19" customWidth="1"/>
    <col min="19" max="19" width="14" style="19" customWidth="1"/>
    <col min="20" max="20" width="15" style="19" customWidth="1"/>
    <col min="21" max="16384" width="9.140625" style="19"/>
  </cols>
  <sheetData>
    <row r="1" spans="1:20" customFormat="1" ht="18.75" customHeight="1">
      <c r="A1" s="46" t="s">
        <v>111</v>
      </c>
      <c r="B1" s="46"/>
      <c r="C1" s="46"/>
      <c r="D1" s="46"/>
      <c r="E1" s="46"/>
      <c r="F1" s="46"/>
      <c r="G1" s="46"/>
      <c r="H1" s="46"/>
      <c r="I1" s="46"/>
      <c r="J1" s="46"/>
      <c r="K1" s="46"/>
      <c r="O1" s="15"/>
    </row>
    <row r="2" spans="1:20" customFormat="1" ht="18.75" customHeight="1">
      <c r="A2" s="4"/>
      <c r="B2" s="4"/>
      <c r="C2" s="4"/>
      <c r="D2" s="4"/>
      <c r="E2" s="4"/>
      <c r="F2" s="4"/>
      <c r="G2" s="4"/>
      <c r="H2" s="4"/>
      <c r="I2" s="4"/>
      <c r="O2" s="15"/>
    </row>
    <row r="3" spans="1:20" customFormat="1" ht="31.5" customHeight="1">
      <c r="A3" s="18" t="s">
        <v>103</v>
      </c>
      <c r="B3" s="47" t="s">
        <v>105</v>
      </c>
      <c r="C3" s="47"/>
      <c r="D3" s="47"/>
      <c r="E3" s="47"/>
      <c r="F3" s="47"/>
      <c r="G3" s="47"/>
      <c r="H3" s="47"/>
      <c r="I3" s="47"/>
      <c r="J3" s="47"/>
      <c r="K3" s="48"/>
      <c r="O3" s="15"/>
    </row>
    <row r="4" spans="1:20" customFormat="1" ht="18.75" customHeight="1">
      <c r="A4" s="4"/>
      <c r="B4" s="4"/>
      <c r="C4" s="4"/>
      <c r="D4" s="4"/>
      <c r="E4" s="4"/>
      <c r="F4" s="4"/>
      <c r="G4" s="4"/>
      <c r="H4" s="4"/>
      <c r="I4" s="4"/>
      <c r="O4" s="15"/>
    </row>
    <row r="5" spans="1:20" customFormat="1" ht="23.25" customHeight="1">
      <c r="A5" s="3" t="s">
        <v>99</v>
      </c>
      <c r="B5" s="16" t="s">
        <v>71</v>
      </c>
      <c r="C5" s="4"/>
      <c r="D5" s="4"/>
      <c r="E5" s="4"/>
      <c r="F5" s="4"/>
      <c r="G5" s="4"/>
      <c r="H5" s="4"/>
      <c r="I5" s="4"/>
      <c r="O5" s="15"/>
    </row>
    <row r="6" spans="1:20" s="11" customFormat="1" ht="15.75" customHeight="1">
      <c r="A6" s="9"/>
      <c r="B6" s="10"/>
      <c r="C6" s="12"/>
      <c r="D6" s="12"/>
      <c r="E6" s="12"/>
      <c r="F6" s="12"/>
      <c r="G6" s="12"/>
      <c r="H6" s="12"/>
      <c r="I6" s="12"/>
      <c r="O6" s="17"/>
    </row>
    <row r="7" spans="1:20" s="17" customFormat="1" ht="33.75" customHeight="1">
      <c r="A7" s="9"/>
      <c r="C7" s="22" t="s">
        <v>122</v>
      </c>
      <c r="D7" s="22" t="s">
        <v>123</v>
      </c>
      <c r="E7" s="22" t="s">
        <v>124</v>
      </c>
      <c r="F7" s="22" t="s">
        <v>130</v>
      </c>
      <c r="G7" s="22" t="s">
        <v>125</v>
      </c>
      <c r="H7" s="22" t="s">
        <v>126</v>
      </c>
      <c r="I7" s="22" t="s">
        <v>127</v>
      </c>
      <c r="J7" s="22" t="s">
        <v>128</v>
      </c>
      <c r="K7" s="23" t="s">
        <v>129</v>
      </c>
      <c r="L7" s="21" t="s">
        <v>114</v>
      </c>
      <c r="M7" s="22" t="s">
        <v>115</v>
      </c>
      <c r="N7" s="22" t="s">
        <v>116</v>
      </c>
      <c r="O7" s="22" t="s">
        <v>131</v>
      </c>
      <c r="P7" s="22" t="s">
        <v>117</v>
      </c>
      <c r="Q7" s="22" t="s">
        <v>118</v>
      </c>
      <c r="R7" s="22" t="s">
        <v>119</v>
      </c>
      <c r="S7" s="22" t="s">
        <v>120</v>
      </c>
      <c r="T7" s="23" t="s">
        <v>121</v>
      </c>
    </row>
    <row r="8" spans="1:20" customFormat="1" ht="24.75" customHeight="1">
      <c r="A8" s="43" t="s">
        <v>100</v>
      </c>
      <c r="B8" s="43"/>
      <c r="C8" s="14">
        <f>SUM(Table2[Apportionment 12-13])</f>
        <v>22901258</v>
      </c>
      <c r="D8" s="14">
        <f>SUM(Table2[WIA I  12-13])</f>
        <v>3800353</v>
      </c>
      <c r="E8" s="14">
        <f>SUM(Table2[WIA II 12-13])</f>
        <v>179083</v>
      </c>
      <c r="F8" s="14">
        <f>SUM(Table2[VTEA 12-13/Perkins 12-13])</f>
        <v>16450</v>
      </c>
      <c r="G8" s="14">
        <v>0</v>
      </c>
      <c r="H8" s="14">
        <f>SUM(Table2[State Categorical Basic Skills Initiative (CCC) 12-13])</f>
        <v>315051</v>
      </c>
      <c r="I8" s="14">
        <v>0</v>
      </c>
      <c r="J8" s="14">
        <v>0</v>
      </c>
      <c r="K8" s="14">
        <v>44867</v>
      </c>
      <c r="L8" s="24">
        <f>SUM(Table2[Apportionment 13-14])</f>
        <v>26256067</v>
      </c>
      <c r="M8" s="13">
        <f>SUM(Table2[WIA I 13-14])</f>
        <v>3620511</v>
      </c>
      <c r="N8" s="13">
        <f>SUM(Table2[WIA II 13-14])</f>
        <v>140983</v>
      </c>
      <c r="O8" s="34">
        <f>SUM(Table2[VTEA 13-14/ Perkins - 13/14])</f>
        <v>8946</v>
      </c>
      <c r="P8" s="13">
        <f>SUM(Table2[Fees 13-14])</f>
        <v>88366</v>
      </c>
      <c r="Q8" s="13">
        <f>SUM(Table2[State Categorical Basic Skills Initiative (CCC) 13-14])</f>
        <v>443127</v>
      </c>
      <c r="R8" s="13">
        <f>SUM(Table2[SSSP (CCC) 13-14])</f>
        <v>1785302</v>
      </c>
      <c r="S8" s="13">
        <f>SUM(Table2[Other Grants 13-14])</f>
        <v>0</v>
      </c>
      <c r="T8" s="13">
        <f>SUM(Table2[Other 13-14])</f>
        <v>44867</v>
      </c>
    </row>
    <row r="9" spans="1:20" customFormat="1">
      <c r="O9" s="15"/>
    </row>
    <row r="10" spans="1:20" customFormat="1">
      <c r="A10" s="13"/>
      <c r="B10" s="13"/>
      <c r="C10" s="44" t="s">
        <v>113</v>
      </c>
      <c r="D10" s="44"/>
      <c r="E10" s="44"/>
      <c r="F10" s="44"/>
      <c r="G10" s="44"/>
      <c r="H10" s="44"/>
      <c r="I10" s="44"/>
      <c r="J10" s="44"/>
      <c r="K10" s="45"/>
      <c r="L10" s="33" t="s">
        <v>112</v>
      </c>
      <c r="M10" s="31"/>
      <c r="N10" s="31"/>
      <c r="O10" s="35"/>
      <c r="P10" s="31"/>
      <c r="Q10" s="31"/>
      <c r="R10" s="31"/>
      <c r="S10" s="31"/>
      <c r="T10" s="32"/>
    </row>
    <row r="11" spans="1:20" s="27" customFormat="1" ht="30">
      <c r="A11" s="27" t="s">
        <v>24</v>
      </c>
      <c r="B11" s="27" t="s">
        <v>104</v>
      </c>
      <c r="C11" s="28" t="s">
        <v>122</v>
      </c>
      <c r="D11" s="28" t="s">
        <v>123</v>
      </c>
      <c r="E11" s="28" t="s">
        <v>124</v>
      </c>
      <c r="F11" s="22" t="s">
        <v>130</v>
      </c>
      <c r="G11" s="28" t="s">
        <v>125</v>
      </c>
      <c r="H11" s="28" t="s">
        <v>126</v>
      </c>
      <c r="I11" s="28" t="s">
        <v>127</v>
      </c>
      <c r="J11" s="28" t="s">
        <v>128</v>
      </c>
      <c r="K11" s="29" t="s">
        <v>129</v>
      </c>
      <c r="L11" s="30" t="s">
        <v>114</v>
      </c>
      <c r="M11" s="28" t="s">
        <v>115</v>
      </c>
      <c r="N11" s="28" t="s">
        <v>116</v>
      </c>
      <c r="O11" s="22" t="s">
        <v>131</v>
      </c>
      <c r="P11" s="28" t="s">
        <v>117</v>
      </c>
      <c r="Q11" s="28" t="s">
        <v>118</v>
      </c>
      <c r="R11" s="28" t="s">
        <v>119</v>
      </c>
      <c r="S11" s="28" t="s">
        <v>120</v>
      </c>
      <c r="T11" s="29" t="s">
        <v>121</v>
      </c>
    </row>
    <row r="12" spans="1:20" s="37" customFormat="1">
      <c r="A12" s="37" t="s">
        <v>134</v>
      </c>
      <c r="B12" s="37" t="str">
        <f t="shared" ref="B12:B14" si="0">$B$5</f>
        <v>Rancho Santiago</v>
      </c>
      <c r="C12" s="38">
        <v>22835789</v>
      </c>
      <c r="D12" s="38">
        <v>3800353</v>
      </c>
      <c r="E12" s="38">
        <v>179083</v>
      </c>
      <c r="F12" s="38">
        <v>0</v>
      </c>
      <c r="G12" s="38">
        <v>0</v>
      </c>
      <c r="H12" s="38">
        <v>315051</v>
      </c>
      <c r="I12" s="38">
        <v>1327254</v>
      </c>
      <c r="J12" s="38">
        <v>0</v>
      </c>
      <c r="K12" s="39">
        <v>0</v>
      </c>
      <c r="L12" s="40">
        <v>26191836</v>
      </c>
      <c r="M12" s="38">
        <v>3620511</v>
      </c>
      <c r="N12" s="38">
        <v>140983</v>
      </c>
      <c r="O12" s="41">
        <v>0</v>
      </c>
      <c r="P12" s="38">
        <v>0</v>
      </c>
      <c r="Q12" s="38">
        <v>443127</v>
      </c>
      <c r="R12" s="38">
        <v>1785302</v>
      </c>
      <c r="S12" s="38">
        <v>0</v>
      </c>
      <c r="T12" s="39">
        <v>0</v>
      </c>
    </row>
    <row r="13" spans="1:20" s="37" customFormat="1">
      <c r="A13" s="42" t="s">
        <v>132</v>
      </c>
      <c r="B13" s="37" t="str">
        <f t="shared" si="0"/>
        <v>Rancho Santiago</v>
      </c>
      <c r="C13" s="38">
        <v>65469</v>
      </c>
      <c r="D13" s="38">
        <v>0</v>
      </c>
      <c r="E13" s="38">
        <v>0</v>
      </c>
      <c r="F13" s="38">
        <v>16450</v>
      </c>
      <c r="G13" s="38">
        <v>0</v>
      </c>
      <c r="H13" s="38">
        <v>0</v>
      </c>
      <c r="I13" s="38">
        <v>0</v>
      </c>
      <c r="J13" s="38">
        <v>0</v>
      </c>
      <c r="K13" s="39">
        <v>0</v>
      </c>
      <c r="L13" s="40">
        <v>64231</v>
      </c>
      <c r="M13" s="38">
        <v>0</v>
      </c>
      <c r="N13" s="38">
        <v>0</v>
      </c>
      <c r="O13" s="41">
        <v>8946</v>
      </c>
      <c r="P13" s="38">
        <v>88366</v>
      </c>
      <c r="Q13" s="38">
        <v>0</v>
      </c>
      <c r="R13" s="38">
        <v>0</v>
      </c>
      <c r="S13" s="38">
        <v>0</v>
      </c>
      <c r="T13" s="39">
        <v>0</v>
      </c>
    </row>
    <row r="14" spans="1:20" s="37" customFormat="1">
      <c r="A14" s="42" t="s">
        <v>133</v>
      </c>
      <c r="B14" s="37" t="str">
        <f t="shared" si="0"/>
        <v>Rancho Santiago</v>
      </c>
      <c r="C14" s="38">
        <v>0</v>
      </c>
      <c r="D14" s="38">
        <v>0</v>
      </c>
      <c r="E14" s="38"/>
      <c r="F14" s="38">
        <v>0</v>
      </c>
      <c r="G14" s="38">
        <v>0</v>
      </c>
      <c r="H14" s="38">
        <v>0</v>
      </c>
      <c r="I14" s="38">
        <v>0</v>
      </c>
      <c r="J14" s="38">
        <v>0</v>
      </c>
      <c r="K14" s="39">
        <v>44867</v>
      </c>
      <c r="L14" s="40">
        <v>0</v>
      </c>
      <c r="M14" s="38">
        <v>0</v>
      </c>
      <c r="N14" s="38">
        <v>0</v>
      </c>
      <c r="O14" s="41">
        <v>0</v>
      </c>
      <c r="P14" s="38">
        <v>0</v>
      </c>
      <c r="Q14" s="38">
        <v>0</v>
      </c>
      <c r="R14" s="38">
        <v>0</v>
      </c>
      <c r="S14" s="38">
        <v>0</v>
      </c>
      <c r="T14" s="39">
        <v>44867</v>
      </c>
    </row>
    <row r="15" spans="1:20">
      <c r="C15" s="20"/>
      <c r="D15" s="20"/>
      <c r="E15" s="20"/>
      <c r="F15" s="20"/>
      <c r="G15" s="20"/>
      <c r="H15" s="20"/>
      <c r="I15" s="20"/>
      <c r="J15" s="20"/>
      <c r="K15" s="25"/>
      <c r="L15" s="26"/>
      <c r="M15" s="20"/>
      <c r="N15" s="20"/>
      <c r="O15" s="36"/>
      <c r="P15" s="20"/>
      <c r="Q15" s="20"/>
      <c r="R15" s="20"/>
      <c r="S15" s="20"/>
      <c r="T15" s="25"/>
    </row>
    <row r="16" spans="1:20">
      <c r="C16" s="20"/>
      <c r="D16" s="20"/>
      <c r="E16" s="20"/>
      <c r="F16" s="20"/>
      <c r="G16" s="20"/>
      <c r="H16" s="20"/>
      <c r="I16" s="20"/>
      <c r="J16" s="20"/>
      <c r="K16" s="25"/>
      <c r="L16" s="26"/>
      <c r="M16" s="20"/>
      <c r="N16" s="20"/>
      <c r="O16" s="36"/>
      <c r="P16" s="20"/>
      <c r="Q16" s="20"/>
      <c r="R16" s="20"/>
      <c r="S16" s="20"/>
      <c r="T16" s="25"/>
    </row>
    <row r="17" spans="3:20">
      <c r="C17" s="20"/>
      <c r="D17" s="20"/>
      <c r="E17" s="20"/>
      <c r="F17" s="20"/>
      <c r="G17" s="20"/>
      <c r="H17" s="20"/>
      <c r="I17" s="20"/>
      <c r="J17" s="20"/>
      <c r="K17" s="25"/>
      <c r="L17" s="26"/>
      <c r="M17" s="20"/>
      <c r="N17" s="20"/>
      <c r="O17" s="36"/>
      <c r="P17" s="20"/>
      <c r="Q17" s="20"/>
      <c r="R17" s="20"/>
      <c r="S17" s="20"/>
      <c r="T17" s="25"/>
    </row>
    <row r="18" spans="3:20">
      <c r="C18" s="20"/>
      <c r="D18" s="20"/>
      <c r="E18" s="20"/>
      <c r="F18" s="20"/>
      <c r="G18" s="20"/>
      <c r="H18" s="20"/>
      <c r="I18" s="20"/>
      <c r="J18" s="20"/>
      <c r="K18" s="25"/>
      <c r="L18" s="26"/>
      <c r="M18" s="20"/>
      <c r="N18" s="20"/>
      <c r="O18" s="36"/>
      <c r="P18" s="20"/>
      <c r="Q18" s="20"/>
      <c r="R18" s="20"/>
      <c r="S18" s="20"/>
      <c r="T18" s="25"/>
    </row>
    <row r="19" spans="3:20">
      <c r="C19" s="20"/>
      <c r="D19" s="20"/>
      <c r="E19" s="20"/>
      <c r="F19" s="20"/>
      <c r="G19" s="20"/>
      <c r="H19" s="20"/>
      <c r="I19" s="20"/>
      <c r="J19" s="20"/>
      <c r="K19" s="25"/>
      <c r="L19" s="26"/>
      <c r="M19" s="20"/>
      <c r="N19" s="20"/>
      <c r="O19" s="36"/>
      <c r="P19" s="20"/>
      <c r="Q19" s="20"/>
      <c r="R19" s="20"/>
      <c r="S19" s="20"/>
      <c r="T19" s="25"/>
    </row>
    <row r="20" spans="3:20">
      <c r="C20" s="20"/>
      <c r="D20" s="20"/>
      <c r="E20" s="20"/>
      <c r="F20" s="20"/>
      <c r="G20" s="20"/>
      <c r="H20" s="20"/>
      <c r="I20" s="20"/>
      <c r="J20" s="20"/>
      <c r="K20" s="25"/>
      <c r="L20" s="26"/>
      <c r="M20" s="20"/>
      <c r="N20" s="20"/>
      <c r="O20" s="36"/>
      <c r="P20" s="20"/>
      <c r="Q20" s="20"/>
      <c r="R20" s="20"/>
      <c r="S20" s="20"/>
      <c r="T20" s="25"/>
    </row>
    <row r="21" spans="3:20">
      <c r="C21" s="20"/>
      <c r="D21" s="20"/>
      <c r="E21" s="20"/>
      <c r="F21" s="20"/>
      <c r="G21" s="20"/>
      <c r="H21" s="20"/>
      <c r="I21" s="20"/>
      <c r="J21" s="20"/>
      <c r="K21" s="25"/>
      <c r="L21" s="26"/>
      <c r="M21" s="20"/>
      <c r="N21" s="20"/>
      <c r="O21" s="36"/>
      <c r="P21" s="20"/>
      <c r="Q21" s="20"/>
      <c r="R21" s="20"/>
      <c r="S21" s="20"/>
      <c r="T21" s="25"/>
    </row>
    <row r="22" spans="3:20">
      <c r="C22" s="20"/>
      <c r="D22" s="20"/>
      <c r="E22" s="20"/>
      <c r="F22" s="20"/>
      <c r="G22" s="20"/>
      <c r="H22" s="20"/>
      <c r="I22" s="20"/>
      <c r="J22" s="20"/>
      <c r="K22" s="25"/>
      <c r="L22" s="26"/>
      <c r="M22" s="20"/>
      <c r="N22" s="20"/>
      <c r="O22" s="36"/>
      <c r="P22" s="20"/>
      <c r="Q22" s="20"/>
      <c r="R22" s="20"/>
      <c r="S22" s="20"/>
      <c r="T22" s="25"/>
    </row>
    <row r="23" spans="3:20">
      <c r="C23" s="20"/>
      <c r="D23" s="20"/>
      <c r="E23" s="20"/>
      <c r="F23" s="20"/>
      <c r="G23" s="20"/>
      <c r="H23" s="20"/>
      <c r="I23" s="20"/>
      <c r="J23" s="20"/>
      <c r="K23" s="25"/>
      <c r="L23" s="26"/>
      <c r="M23" s="20"/>
      <c r="N23" s="20"/>
      <c r="O23" s="36"/>
      <c r="P23" s="20"/>
      <c r="Q23" s="20"/>
      <c r="R23" s="20"/>
      <c r="S23" s="20"/>
      <c r="T23" s="25"/>
    </row>
    <row r="24" spans="3:20">
      <c r="C24" s="20"/>
      <c r="D24" s="20"/>
      <c r="E24" s="20"/>
      <c r="F24" s="20"/>
      <c r="G24" s="20"/>
      <c r="H24" s="20"/>
      <c r="I24" s="20"/>
      <c r="J24" s="20"/>
      <c r="K24" s="25"/>
      <c r="L24" s="26"/>
      <c r="M24" s="20"/>
      <c r="N24" s="20"/>
      <c r="O24" s="36"/>
      <c r="P24" s="20"/>
      <c r="Q24" s="20"/>
      <c r="R24" s="20"/>
      <c r="S24" s="20"/>
      <c r="T24" s="25"/>
    </row>
    <row r="25" spans="3:20">
      <c r="C25" s="20"/>
      <c r="D25" s="20"/>
      <c r="E25" s="20"/>
      <c r="F25" s="20"/>
      <c r="G25" s="20"/>
      <c r="H25" s="20"/>
      <c r="I25" s="20"/>
      <c r="J25" s="20"/>
      <c r="K25" s="25"/>
      <c r="L25" s="26"/>
      <c r="M25" s="20"/>
      <c r="N25" s="20"/>
      <c r="O25" s="36"/>
      <c r="P25" s="20"/>
      <c r="Q25" s="20"/>
      <c r="R25" s="20"/>
      <c r="S25" s="20"/>
      <c r="T25" s="25"/>
    </row>
    <row r="26" spans="3:20">
      <c r="C26" s="20"/>
      <c r="D26" s="20"/>
      <c r="E26" s="20"/>
      <c r="F26" s="20"/>
      <c r="G26" s="20"/>
      <c r="H26" s="20"/>
      <c r="I26" s="20"/>
      <c r="J26" s="20"/>
      <c r="K26" s="25"/>
      <c r="L26" s="26"/>
      <c r="M26" s="20"/>
      <c r="N26" s="20"/>
      <c r="O26" s="36"/>
      <c r="P26" s="20"/>
      <c r="Q26" s="20"/>
      <c r="R26" s="20"/>
      <c r="S26" s="20"/>
      <c r="T26" s="25"/>
    </row>
    <row r="27" spans="3:20">
      <c r="C27" s="20"/>
      <c r="D27" s="20"/>
      <c r="E27" s="20"/>
      <c r="F27" s="20"/>
      <c r="G27" s="20"/>
      <c r="H27" s="20"/>
      <c r="I27" s="20"/>
      <c r="J27" s="20"/>
      <c r="K27" s="25"/>
      <c r="L27" s="26"/>
      <c r="M27" s="20"/>
      <c r="N27" s="20"/>
      <c r="O27" s="36"/>
      <c r="P27" s="20"/>
      <c r="Q27" s="20"/>
      <c r="R27" s="20"/>
      <c r="S27" s="20"/>
      <c r="T27" s="25"/>
    </row>
    <row r="28" spans="3:20">
      <c r="C28" s="20"/>
      <c r="D28" s="20"/>
      <c r="E28" s="20"/>
      <c r="F28" s="20"/>
      <c r="G28" s="20"/>
      <c r="H28" s="20"/>
      <c r="I28" s="20"/>
      <c r="J28" s="20"/>
      <c r="K28" s="25"/>
      <c r="L28" s="26"/>
      <c r="M28" s="20"/>
      <c r="N28" s="20"/>
      <c r="O28" s="36"/>
      <c r="P28" s="20"/>
      <c r="Q28" s="20"/>
      <c r="R28" s="20"/>
      <c r="S28" s="20"/>
      <c r="T28" s="25"/>
    </row>
    <row r="29" spans="3:20">
      <c r="C29" s="20"/>
      <c r="D29" s="20"/>
      <c r="E29" s="20"/>
      <c r="F29" s="20"/>
      <c r="G29" s="20"/>
      <c r="H29" s="20"/>
      <c r="I29" s="20"/>
      <c r="J29" s="20"/>
      <c r="K29" s="25"/>
      <c r="L29" s="26"/>
      <c r="M29" s="20"/>
      <c r="N29" s="20"/>
      <c r="O29" s="36"/>
      <c r="P29" s="20"/>
      <c r="Q29" s="20"/>
      <c r="R29" s="20"/>
      <c r="S29" s="20"/>
      <c r="T29" s="25"/>
    </row>
    <row r="30" spans="3:20">
      <c r="C30" s="20"/>
      <c r="D30" s="20"/>
      <c r="E30" s="20"/>
      <c r="F30" s="20"/>
      <c r="G30" s="20"/>
      <c r="H30" s="20"/>
      <c r="I30" s="20"/>
      <c r="J30" s="20"/>
      <c r="K30" s="25"/>
      <c r="L30" s="26"/>
      <c r="M30" s="20"/>
      <c r="N30" s="20"/>
      <c r="O30" s="36"/>
      <c r="P30" s="20"/>
      <c r="Q30" s="20"/>
      <c r="R30" s="20"/>
      <c r="S30" s="20"/>
      <c r="T30" s="25"/>
    </row>
    <row r="31" spans="3:20">
      <c r="C31" s="20"/>
      <c r="D31" s="20"/>
      <c r="E31" s="20"/>
      <c r="F31" s="20"/>
      <c r="G31" s="20"/>
      <c r="H31" s="20"/>
      <c r="I31" s="20"/>
      <c r="J31" s="20"/>
      <c r="K31" s="25"/>
      <c r="L31" s="26"/>
      <c r="M31" s="20"/>
      <c r="N31" s="20"/>
      <c r="O31" s="36"/>
      <c r="P31" s="20"/>
      <c r="Q31" s="20"/>
      <c r="R31" s="20"/>
      <c r="S31" s="20"/>
      <c r="T31" s="25"/>
    </row>
    <row r="32" spans="3:20">
      <c r="C32" s="20"/>
      <c r="D32" s="20"/>
      <c r="E32" s="20"/>
      <c r="F32" s="20"/>
      <c r="G32" s="20"/>
      <c r="H32" s="20"/>
      <c r="I32" s="20"/>
      <c r="J32" s="20"/>
      <c r="K32" s="25"/>
      <c r="L32" s="26"/>
      <c r="M32" s="20"/>
      <c r="N32" s="20"/>
      <c r="O32" s="36"/>
      <c r="P32" s="20"/>
      <c r="Q32" s="20"/>
      <c r="R32" s="20"/>
      <c r="S32" s="20"/>
      <c r="T32" s="25"/>
    </row>
    <row r="33" spans="3:20">
      <c r="C33" s="20"/>
      <c r="D33" s="20"/>
      <c r="E33" s="20"/>
      <c r="F33" s="20"/>
      <c r="G33" s="20"/>
      <c r="H33" s="20"/>
      <c r="I33" s="20"/>
      <c r="J33" s="20"/>
      <c r="K33" s="25"/>
      <c r="L33" s="26"/>
      <c r="M33" s="20"/>
      <c r="N33" s="20"/>
      <c r="O33" s="36"/>
      <c r="P33" s="20"/>
      <c r="Q33" s="20"/>
      <c r="R33" s="20"/>
      <c r="S33" s="20"/>
      <c r="T33" s="25"/>
    </row>
    <row r="34" spans="3:20">
      <c r="C34" s="20"/>
      <c r="D34" s="20"/>
      <c r="E34" s="20"/>
      <c r="F34" s="20"/>
      <c r="G34" s="20"/>
      <c r="H34" s="20"/>
      <c r="I34" s="20"/>
      <c r="J34" s="20"/>
      <c r="K34" s="25"/>
      <c r="L34" s="26"/>
      <c r="M34" s="20"/>
      <c r="N34" s="20"/>
      <c r="O34" s="36"/>
      <c r="P34" s="20"/>
      <c r="Q34" s="20"/>
      <c r="R34" s="20"/>
      <c r="S34" s="20"/>
      <c r="T34" s="25"/>
    </row>
    <row r="35" spans="3:20">
      <c r="C35" s="20"/>
      <c r="D35" s="20"/>
      <c r="E35" s="20"/>
      <c r="F35" s="20"/>
      <c r="G35" s="20"/>
      <c r="H35" s="20"/>
      <c r="I35" s="20"/>
      <c r="J35" s="20"/>
      <c r="K35" s="25"/>
      <c r="L35" s="26"/>
      <c r="M35" s="20"/>
      <c r="N35" s="20"/>
      <c r="O35" s="36"/>
      <c r="P35" s="20"/>
      <c r="Q35" s="20"/>
      <c r="R35" s="20"/>
      <c r="S35" s="20"/>
      <c r="T35" s="25"/>
    </row>
    <row r="36" spans="3:20">
      <c r="C36" s="20"/>
      <c r="D36" s="20"/>
      <c r="E36" s="20"/>
      <c r="F36" s="20"/>
      <c r="G36" s="20"/>
      <c r="H36" s="20"/>
      <c r="I36" s="20"/>
      <c r="J36" s="20"/>
      <c r="K36" s="25"/>
      <c r="L36" s="26"/>
      <c r="M36" s="20"/>
      <c r="N36" s="20"/>
      <c r="O36" s="36"/>
      <c r="P36" s="20"/>
      <c r="Q36" s="20"/>
      <c r="R36" s="20"/>
      <c r="S36" s="20"/>
      <c r="T36" s="25"/>
    </row>
    <row r="37" spans="3:20">
      <c r="C37" s="20"/>
      <c r="D37" s="20"/>
      <c r="E37" s="20"/>
      <c r="F37" s="20"/>
      <c r="G37" s="20"/>
      <c r="H37" s="20"/>
      <c r="I37" s="20"/>
      <c r="J37" s="20"/>
      <c r="K37" s="25"/>
      <c r="L37" s="26"/>
      <c r="M37" s="20"/>
      <c r="N37" s="20"/>
      <c r="O37" s="36"/>
      <c r="P37" s="20"/>
      <c r="Q37" s="20"/>
      <c r="R37" s="20"/>
      <c r="S37" s="20"/>
      <c r="T37" s="25"/>
    </row>
    <row r="38" spans="3:20">
      <c r="C38" s="20"/>
      <c r="D38" s="20"/>
      <c r="E38" s="20"/>
      <c r="F38" s="20"/>
      <c r="G38" s="20"/>
      <c r="H38" s="20"/>
      <c r="I38" s="20"/>
      <c r="J38" s="20"/>
      <c r="K38" s="25"/>
      <c r="L38" s="26"/>
      <c r="M38" s="20"/>
      <c r="N38" s="20"/>
      <c r="O38" s="36"/>
      <c r="P38" s="20"/>
      <c r="Q38" s="20"/>
      <c r="R38" s="20"/>
      <c r="S38" s="20"/>
      <c r="T38" s="25"/>
    </row>
    <row r="39" spans="3:20">
      <c r="C39" s="20"/>
      <c r="D39" s="20"/>
      <c r="E39" s="20"/>
      <c r="F39" s="20"/>
      <c r="G39" s="20"/>
      <c r="H39" s="20"/>
      <c r="I39" s="20"/>
      <c r="J39" s="20"/>
      <c r="K39" s="25"/>
      <c r="L39" s="26"/>
      <c r="M39" s="20"/>
      <c r="N39" s="20"/>
      <c r="O39" s="36"/>
      <c r="P39" s="20"/>
      <c r="Q39" s="20"/>
      <c r="R39" s="20"/>
      <c r="S39" s="20"/>
      <c r="T39" s="25"/>
    </row>
    <row r="40" spans="3:20">
      <c r="C40" s="20"/>
      <c r="D40" s="20"/>
      <c r="E40" s="20"/>
      <c r="F40" s="20"/>
      <c r="G40" s="20"/>
      <c r="H40" s="20"/>
      <c r="I40" s="20"/>
      <c r="J40" s="20"/>
      <c r="K40" s="25"/>
      <c r="L40" s="26"/>
      <c r="M40" s="20"/>
      <c r="N40" s="20"/>
      <c r="O40" s="36"/>
      <c r="P40" s="20"/>
      <c r="Q40" s="20"/>
      <c r="R40" s="20"/>
      <c r="S40" s="20"/>
      <c r="T40" s="25"/>
    </row>
    <row r="41" spans="3:20">
      <c r="C41" s="20"/>
      <c r="D41" s="20"/>
      <c r="E41" s="20"/>
      <c r="F41" s="20"/>
      <c r="G41" s="20"/>
      <c r="H41" s="20"/>
      <c r="I41" s="20"/>
      <c r="J41" s="20"/>
      <c r="K41" s="25"/>
      <c r="L41" s="26"/>
      <c r="M41" s="20"/>
      <c r="N41" s="20"/>
      <c r="O41" s="36"/>
      <c r="P41" s="20"/>
      <c r="Q41" s="20"/>
      <c r="R41" s="20"/>
      <c r="S41" s="20"/>
      <c r="T41" s="25"/>
    </row>
    <row r="42" spans="3:20">
      <c r="C42" s="20"/>
      <c r="D42" s="20"/>
      <c r="E42" s="20"/>
      <c r="F42" s="20"/>
      <c r="G42" s="20"/>
      <c r="H42" s="20"/>
      <c r="I42" s="20"/>
      <c r="J42" s="20"/>
      <c r="K42" s="25"/>
      <c r="L42" s="26"/>
      <c r="M42" s="20"/>
      <c r="N42" s="20"/>
      <c r="O42" s="36"/>
      <c r="P42" s="20"/>
      <c r="Q42" s="20"/>
      <c r="R42" s="20"/>
      <c r="S42" s="20"/>
      <c r="T42" s="25"/>
    </row>
    <row r="43" spans="3:20">
      <c r="C43" s="20"/>
      <c r="D43" s="20"/>
      <c r="E43" s="20"/>
      <c r="F43" s="20"/>
      <c r="G43" s="20"/>
      <c r="H43" s="20"/>
      <c r="I43" s="20"/>
      <c r="J43" s="20"/>
      <c r="K43" s="25"/>
      <c r="L43" s="26"/>
      <c r="M43" s="20"/>
      <c r="N43" s="20"/>
      <c r="O43" s="36"/>
      <c r="P43" s="20"/>
      <c r="Q43" s="20"/>
      <c r="R43" s="20"/>
      <c r="S43" s="20"/>
      <c r="T43" s="25"/>
    </row>
  </sheetData>
  <mergeCells count="4">
    <mergeCell ref="A8:B8"/>
    <mergeCell ref="C10:K10"/>
    <mergeCell ref="A1:K1"/>
    <mergeCell ref="B3:K3"/>
  </mergeCells>
  <pageMargins left="0.7" right="0.7" top="0.75" bottom="0.75" header="0.3" footer="0.3"/>
  <pageSetup scale="63" fitToWidth="2" orientation="landscape" r:id="rId1"/>
  <headerFooter>
    <oddFooter>&amp;C7-28-14</oddFooter>
  </headerFooter>
  <tableParts count="1">
    <tablePart r:id="rId2"/>
  </tableParts>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'Data Tab'!$A$34:$A$103</xm:f>
          </x14:formula1>
          <xm:sqref>B5:B6</xm:sqref>
        </x14:dataValidation>
      </x14:dataValidations>
    </ext>
  </extLst>
</worksheet>
</file>

<file path=xl/worksheets/sheet2.xml><?xml version="1.0" encoding="utf-8"?>
<worksheet xmlns="http://schemas.openxmlformats.org/spreadsheetml/2006/main" xmlns:r="http://schemas.openxmlformats.org/officeDocument/2006/relationships">
  <dimension ref="A1:B103"/>
  <sheetViews>
    <sheetView workbookViewId="0">
      <selection activeCell="A11" sqref="A11"/>
    </sheetView>
  </sheetViews>
  <sheetFormatPr defaultRowHeight="15"/>
  <cols>
    <col min="1" max="1" width="27.85546875" customWidth="1"/>
    <col min="2" max="2" width="75.5703125" customWidth="1"/>
  </cols>
  <sheetData>
    <row r="1" spans="1:2">
      <c r="A1" t="s">
        <v>0</v>
      </c>
    </row>
    <row r="2" spans="1:2">
      <c r="A2" t="s">
        <v>2</v>
      </c>
      <c r="B2" t="s">
        <v>1</v>
      </c>
    </row>
    <row r="3" spans="1:2" ht="25.5">
      <c r="A3" t="s">
        <v>3</v>
      </c>
      <c r="B3" s="2" t="s">
        <v>4</v>
      </c>
    </row>
    <row r="4" spans="1:2">
      <c r="A4" t="s">
        <v>5</v>
      </c>
      <c r="B4" s="2" t="s">
        <v>6</v>
      </c>
    </row>
    <row r="5" spans="1:2">
      <c r="A5" t="s">
        <v>7</v>
      </c>
      <c r="B5" t="s">
        <v>8</v>
      </c>
    </row>
    <row r="6" spans="1:2">
      <c r="A6" t="s">
        <v>10</v>
      </c>
      <c r="B6" s="1" t="s">
        <v>9</v>
      </c>
    </row>
    <row r="9" spans="1:2">
      <c r="A9" t="s">
        <v>11</v>
      </c>
    </row>
    <row r="11" spans="1:2">
      <c r="A11" t="s">
        <v>101</v>
      </c>
    </row>
    <row r="12" spans="1:2">
      <c r="A12" t="s">
        <v>102</v>
      </c>
    </row>
    <row r="13" spans="1:2">
      <c r="A13" t="s">
        <v>12</v>
      </c>
    </row>
    <row r="14" spans="1:2">
      <c r="A14" t="s">
        <v>13</v>
      </c>
    </row>
    <row r="16" spans="1:2">
      <c r="A16" t="s">
        <v>14</v>
      </c>
      <c r="B16" t="s">
        <v>108</v>
      </c>
    </row>
    <row r="17" spans="1:2">
      <c r="A17" t="s">
        <v>18</v>
      </c>
      <c r="B17" t="s">
        <v>25</v>
      </c>
    </row>
    <row r="18" spans="1:2">
      <c r="A18" t="s">
        <v>106</v>
      </c>
      <c r="B18" t="s">
        <v>109</v>
      </c>
    </row>
    <row r="19" spans="1:2">
      <c r="A19" t="s">
        <v>15</v>
      </c>
      <c r="B19" t="s">
        <v>26</v>
      </c>
    </row>
    <row r="20" spans="1:2">
      <c r="A20" t="s">
        <v>20</v>
      </c>
      <c r="B20" t="s">
        <v>110</v>
      </c>
    </row>
    <row r="21" spans="1:2">
      <c r="A21" t="s">
        <v>19</v>
      </c>
      <c r="B21" t="s">
        <v>27</v>
      </c>
    </row>
    <row r="22" spans="1:2">
      <c r="A22" t="s">
        <v>16</v>
      </c>
    </row>
    <row r="23" spans="1:2">
      <c r="A23" t="s">
        <v>107</v>
      </c>
    </row>
    <row r="24" spans="1:2">
      <c r="A24" t="s">
        <v>17</v>
      </c>
    </row>
    <row r="28" spans="1:2">
      <c r="A28" t="s">
        <v>21</v>
      </c>
    </row>
    <row r="29" spans="1:2">
      <c r="A29" t="s">
        <v>22</v>
      </c>
    </row>
    <row r="30" spans="1:2">
      <c r="A30" t="s">
        <v>23</v>
      </c>
    </row>
    <row r="32" spans="1:2" ht="15.75" thickBot="1"/>
    <row r="33" spans="1:1" ht="31.5">
      <c r="A33" s="5" t="s">
        <v>28</v>
      </c>
    </row>
    <row r="34" spans="1:1">
      <c r="A34" s="6" t="s">
        <v>29</v>
      </c>
    </row>
    <row r="35" spans="1:1">
      <c r="A35" s="6" t="s">
        <v>30</v>
      </c>
    </row>
    <row r="36" spans="1:1">
      <c r="A36" s="6" t="s">
        <v>31</v>
      </c>
    </row>
    <row r="37" spans="1:1">
      <c r="A37" s="6" t="s">
        <v>32</v>
      </c>
    </row>
    <row r="38" spans="1:1">
      <c r="A38" s="6" t="s">
        <v>33</v>
      </c>
    </row>
    <row r="39" spans="1:1">
      <c r="A39" s="7" t="s">
        <v>34</v>
      </c>
    </row>
    <row r="40" spans="1:1">
      <c r="A40" s="6" t="s">
        <v>35</v>
      </c>
    </row>
    <row r="41" spans="1:1">
      <c r="A41" s="6" t="s">
        <v>36</v>
      </c>
    </row>
    <row r="42" spans="1:1">
      <c r="A42" s="6" t="s">
        <v>37</v>
      </c>
    </row>
    <row r="43" spans="1:1">
      <c r="A43" s="6" t="s">
        <v>38</v>
      </c>
    </row>
    <row r="44" spans="1:1">
      <c r="A44" s="6" t="s">
        <v>39</v>
      </c>
    </row>
    <row r="45" spans="1:1">
      <c r="A45" s="6" t="s">
        <v>40</v>
      </c>
    </row>
    <row r="46" spans="1:1">
      <c r="A46" s="6" t="s">
        <v>41</v>
      </c>
    </row>
    <row r="47" spans="1:1">
      <c r="A47" s="6" t="s">
        <v>42</v>
      </c>
    </row>
    <row r="48" spans="1:1">
      <c r="A48" s="6" t="s">
        <v>43</v>
      </c>
    </row>
    <row r="49" spans="1:1">
      <c r="A49" s="6" t="s">
        <v>44</v>
      </c>
    </row>
    <row r="50" spans="1:1">
      <c r="A50" s="6" t="s">
        <v>45</v>
      </c>
    </row>
    <row r="51" spans="1:1">
      <c r="A51" s="7" t="s">
        <v>46</v>
      </c>
    </row>
    <row r="52" spans="1:1">
      <c r="A52" s="7" t="s">
        <v>47</v>
      </c>
    </row>
    <row r="53" spans="1:1">
      <c r="A53" s="6" t="s">
        <v>48</v>
      </c>
    </row>
    <row r="54" spans="1:1">
      <c r="A54" s="6" t="s">
        <v>49</v>
      </c>
    </row>
    <row r="55" spans="1:1">
      <c r="A55" s="6" t="s">
        <v>50</v>
      </c>
    </row>
    <row r="56" spans="1:1">
      <c r="A56" s="8" t="s">
        <v>51</v>
      </c>
    </row>
    <row r="57" spans="1:1">
      <c r="A57" s="8" t="s">
        <v>52</v>
      </c>
    </row>
    <row r="58" spans="1:1">
      <c r="A58" s="8" t="s">
        <v>53</v>
      </c>
    </row>
    <row r="59" spans="1:1">
      <c r="A59" s="8" t="s">
        <v>54</v>
      </c>
    </row>
    <row r="60" spans="1:1">
      <c r="A60" s="8" t="s">
        <v>55</v>
      </c>
    </row>
    <row r="61" spans="1:1">
      <c r="A61" s="8" t="s">
        <v>56</v>
      </c>
    </row>
    <row r="62" spans="1:1">
      <c r="A62" s="8" t="s">
        <v>57</v>
      </c>
    </row>
    <row r="63" spans="1:1">
      <c r="A63" s="8" t="s">
        <v>58</v>
      </c>
    </row>
    <row r="64" spans="1:1">
      <c r="A64" s="8" t="s">
        <v>59</v>
      </c>
    </row>
    <row r="65" spans="1:1">
      <c r="A65" s="8" t="s">
        <v>60</v>
      </c>
    </row>
    <row r="66" spans="1:1">
      <c r="A66" s="7" t="s">
        <v>61</v>
      </c>
    </row>
    <row r="67" spans="1:1">
      <c r="A67" s="7" t="s">
        <v>62</v>
      </c>
    </row>
    <row r="68" spans="1:1">
      <c r="A68" s="8" t="s">
        <v>63</v>
      </c>
    </row>
    <row r="69" spans="1:1">
      <c r="A69" s="8" t="s">
        <v>64</v>
      </c>
    </row>
    <row r="70" spans="1:1">
      <c r="A70" s="8" t="s">
        <v>65</v>
      </c>
    </row>
    <row r="71" spans="1:1">
      <c r="A71" s="8" t="s">
        <v>66</v>
      </c>
    </row>
    <row r="72" spans="1:1">
      <c r="A72" s="8" t="s">
        <v>67</v>
      </c>
    </row>
    <row r="73" spans="1:1">
      <c r="A73" s="8" t="s">
        <v>68</v>
      </c>
    </row>
    <row r="74" spans="1:1">
      <c r="A74" s="8" t="s">
        <v>69</v>
      </c>
    </row>
    <row r="75" spans="1:1">
      <c r="A75" s="8" t="s">
        <v>70</v>
      </c>
    </row>
    <row r="76" spans="1:1">
      <c r="A76" s="8" t="s">
        <v>71</v>
      </c>
    </row>
    <row r="77" spans="1:1">
      <c r="A77" s="8" t="s">
        <v>72</v>
      </c>
    </row>
    <row r="78" spans="1:1">
      <c r="A78" s="7" t="s">
        <v>73</v>
      </c>
    </row>
    <row r="79" spans="1:1">
      <c r="A79" s="8" t="s">
        <v>74</v>
      </c>
    </row>
    <row r="80" spans="1:1">
      <c r="A80" s="8" t="s">
        <v>75</v>
      </c>
    </row>
    <row r="81" spans="1:1">
      <c r="A81" s="8" t="s">
        <v>76</v>
      </c>
    </row>
    <row r="82" spans="1:1">
      <c r="A82" s="8" t="s">
        <v>77</v>
      </c>
    </row>
    <row r="83" spans="1:1">
      <c r="A83" s="8" t="s">
        <v>78</v>
      </c>
    </row>
    <row r="84" spans="1:1">
      <c r="A84" s="8" t="s">
        <v>79</v>
      </c>
    </row>
    <row r="85" spans="1:1">
      <c r="A85" s="8" t="s">
        <v>80</v>
      </c>
    </row>
    <row r="86" spans="1:1">
      <c r="A86" s="8" t="s">
        <v>81</v>
      </c>
    </row>
    <row r="87" spans="1:1">
      <c r="A87" s="7" t="s">
        <v>82</v>
      </c>
    </row>
    <row r="88" spans="1:1">
      <c r="A88" s="7" t="s">
        <v>83</v>
      </c>
    </row>
    <row r="89" spans="1:1">
      <c r="A89" s="8" t="s">
        <v>84</v>
      </c>
    </row>
    <row r="90" spans="1:1">
      <c r="A90" s="8" t="s">
        <v>85</v>
      </c>
    </row>
    <row r="91" spans="1:1">
      <c r="A91" s="8" t="s">
        <v>86</v>
      </c>
    </row>
    <row r="92" spans="1:1">
      <c r="A92" s="7" t="s">
        <v>87</v>
      </c>
    </row>
    <row r="93" spans="1:1">
      <c r="A93" s="7" t="s">
        <v>88</v>
      </c>
    </row>
    <row r="94" spans="1:1">
      <c r="A94" s="7" t="s">
        <v>89</v>
      </c>
    </row>
    <row r="95" spans="1:1">
      <c r="A95" s="8" t="s">
        <v>90</v>
      </c>
    </row>
    <row r="96" spans="1:1">
      <c r="A96" s="8" t="s">
        <v>91</v>
      </c>
    </row>
    <row r="97" spans="1:1">
      <c r="A97" s="8" t="s">
        <v>92</v>
      </c>
    </row>
    <row r="98" spans="1:1">
      <c r="A98" s="8" t="s">
        <v>93</v>
      </c>
    </row>
    <row r="99" spans="1:1">
      <c r="A99" s="7" t="s">
        <v>94</v>
      </c>
    </row>
    <row r="100" spans="1:1">
      <c r="A100" s="8" t="s">
        <v>95</v>
      </c>
    </row>
    <row r="101" spans="1:1">
      <c r="A101" s="8" t="s">
        <v>96</v>
      </c>
    </row>
    <row r="102" spans="1:1">
      <c r="A102" s="8" t="s">
        <v>97</v>
      </c>
    </row>
    <row r="103" spans="1:1">
      <c r="A103" s="8" t="s">
        <v>98</v>
      </c>
    </row>
  </sheetData>
  <sortState ref="A17:A24">
    <sortCondition ref="A17:A24"/>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Table 1.1B</vt:lpstr>
      <vt:lpstr>Data Tab</vt:lpstr>
      <vt:lpstr>'Table 1.1B'!Print_Area</vt:lpstr>
    </vt:vector>
  </TitlesOfParts>
  <Company>Windows User</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Kristy</dc:creator>
  <cp:lastModifiedBy>Robert Lee</cp:lastModifiedBy>
  <cp:lastPrinted>2014-10-31T21:12:14Z</cp:lastPrinted>
  <dcterms:created xsi:type="dcterms:W3CDTF">2014-04-28T19:53:24Z</dcterms:created>
  <dcterms:modified xsi:type="dcterms:W3CDTF">2015-03-05T07:07:17Z</dcterms:modified>
</cp:coreProperties>
</file>