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65" yWindow="-60" windowWidth="14625" windowHeight="7455"/>
  </bookViews>
  <sheets>
    <sheet name="Table 1.1B" sheetId="6" r:id="rId1"/>
    <sheet name="Data Tab" sheetId="3" state="hidden" r:id="rId2"/>
  </sheets>
  <definedNames>
    <definedName name="_xlnm.Print_Area" localSheetId="0">'Table 1.1B'!$A$1:$T$22</definedName>
  </definedNames>
  <calcPr calcId="125725"/>
</workbook>
</file>

<file path=xl/calcChain.xml><?xml version="1.0" encoding="utf-8"?>
<calcChain xmlns="http://schemas.openxmlformats.org/spreadsheetml/2006/main">
  <c r="T8" i="6"/>
  <c r="S8"/>
  <c r="R8"/>
  <c r="Q8"/>
  <c r="P8"/>
  <c r="O8"/>
  <c r="N8"/>
  <c r="M8"/>
  <c r="L8"/>
  <c r="B12" l="1"/>
  <c r="B13"/>
  <c r="B14"/>
  <c r="F8"/>
  <c r="E8"/>
  <c r="D8"/>
  <c r="H8"/>
  <c r="C8" l="1"/>
</calcChain>
</file>

<file path=xl/sharedStrings.xml><?xml version="1.0" encoding="utf-8"?>
<sst xmlns="http://schemas.openxmlformats.org/spreadsheetml/2006/main" count="154" uniqueCount="135">
  <si>
    <t>Program Area</t>
  </si>
  <si>
    <t>Elementary and secondary basic skills, including classes required for a high school diploma or high school equivalency certificateDIPLOMA OR HIGH SCHOOL EQUIVALENCY CERTIFICATE</t>
  </si>
  <si>
    <t>1-Elementary and Basic Skills</t>
  </si>
  <si>
    <t>2- Classes and Courses for Immigrants</t>
  </si>
  <si>
    <t>Classes and courses for immigrants eligible for education services in citizenship and English as a second language and workforce preparation classes in basic skills</t>
  </si>
  <si>
    <t>3- Adults with Disabilities</t>
  </si>
  <si>
    <t>Education programs for adults with disabilities</t>
  </si>
  <si>
    <t>4- Short Term CTE</t>
  </si>
  <si>
    <t>Short-term career technical education programs with high employment potential</t>
  </si>
  <si>
    <t>Programs for apprentices</t>
  </si>
  <si>
    <t>5- Programs for apprentices</t>
  </si>
  <si>
    <t>Type of Class</t>
  </si>
  <si>
    <t>Non-Credit</t>
  </si>
  <si>
    <t>Enhanced Non-Credit</t>
  </si>
  <si>
    <t>Table 1.3 Type of Organizations</t>
  </si>
  <si>
    <t>Court</t>
  </si>
  <si>
    <t>Office of Education</t>
  </si>
  <si>
    <t>ROP</t>
  </si>
  <si>
    <t>Charter School</t>
  </si>
  <si>
    <t>Jail Education</t>
  </si>
  <si>
    <t>Department of Corrections</t>
  </si>
  <si>
    <t>Table 1.1 CC or Adult Ed?</t>
  </si>
  <si>
    <t>Community College</t>
  </si>
  <si>
    <t>CDE Adult Education</t>
  </si>
  <si>
    <t>Member Name</t>
  </si>
  <si>
    <t>State</t>
  </si>
  <si>
    <t>Fees</t>
  </si>
  <si>
    <t>Other</t>
  </si>
  <si>
    <t>Community College District Region</t>
  </si>
  <si>
    <t>Allan Hancock</t>
  </si>
  <si>
    <t>Antelope Valley</t>
  </si>
  <si>
    <t>Barstow</t>
  </si>
  <si>
    <t>Butte-Glenn</t>
  </si>
  <si>
    <t>Cabrillo</t>
  </si>
  <si>
    <t>Cerritos</t>
  </si>
  <si>
    <t>Chabot-Las Positas</t>
  </si>
  <si>
    <t>Chaffey</t>
  </si>
  <si>
    <t>Citrus</t>
  </si>
  <si>
    <t>Coast</t>
  </si>
  <si>
    <t>Compton</t>
  </si>
  <si>
    <t>Contra Costa</t>
  </si>
  <si>
    <t>Copper Mountain</t>
  </si>
  <si>
    <t>Desert</t>
  </si>
  <si>
    <t>El Camino</t>
  </si>
  <si>
    <t>Feather River</t>
  </si>
  <si>
    <t>Foothill-DeAnza</t>
  </si>
  <si>
    <t>Gavilan</t>
  </si>
  <si>
    <t>Glendale</t>
  </si>
  <si>
    <t>Grossmont-Cuyamaca</t>
  </si>
  <si>
    <t>Hartnell</t>
  </si>
  <si>
    <t>Imperial</t>
  </si>
  <si>
    <t>Kern</t>
  </si>
  <si>
    <t>Lake Tahoe</t>
  </si>
  <si>
    <t>Lassen</t>
  </si>
  <si>
    <t>Long Beach</t>
  </si>
  <si>
    <t>Los Angeles</t>
  </si>
  <si>
    <t>Los Rios</t>
  </si>
  <si>
    <t>Marin</t>
  </si>
  <si>
    <t>Mendocino-Lake</t>
  </si>
  <si>
    <t>Merced</t>
  </si>
  <si>
    <t>Mira Costa</t>
  </si>
  <si>
    <t>Monterey Peninsula</t>
  </si>
  <si>
    <t>Mt. San Antonio</t>
  </si>
  <si>
    <t>Mt. San Jacinto</t>
  </si>
  <si>
    <t>Napa Valley</t>
  </si>
  <si>
    <t>North Orange County</t>
  </si>
  <si>
    <t>Ohlone</t>
  </si>
  <si>
    <t>Palo Verde</t>
  </si>
  <si>
    <t xml:space="preserve">Palomar </t>
  </si>
  <si>
    <t>Pasadena Area</t>
  </si>
  <si>
    <t>Peralta</t>
  </si>
  <si>
    <t>Rancho Santiago</t>
  </si>
  <si>
    <t>Redwoods</t>
  </si>
  <si>
    <t>Rio Hondo</t>
  </si>
  <si>
    <t>Riverside</t>
  </si>
  <si>
    <t>San Bernardino</t>
  </si>
  <si>
    <t>San Diego</t>
  </si>
  <si>
    <t>San Francisco</t>
  </si>
  <si>
    <t>San Joaquin Delta</t>
  </si>
  <si>
    <t xml:space="preserve"> San Jose - Evergreen/ West Valley Mission</t>
  </si>
  <si>
    <t>San Luis Obispo County</t>
  </si>
  <si>
    <t>San Mateo County</t>
  </si>
  <si>
    <t>Santa Barbara</t>
  </si>
  <si>
    <t>Santa Clarita</t>
  </si>
  <si>
    <t>Santa Monica</t>
  </si>
  <si>
    <t>Sequoias</t>
  </si>
  <si>
    <t>Sierra Joint</t>
  </si>
  <si>
    <t>Shasta-Tehama-Trinity/Siskiyou Joint</t>
  </si>
  <si>
    <t>Solano</t>
  </si>
  <si>
    <t>Sonoma County</t>
  </si>
  <si>
    <t>South Orange County</t>
  </si>
  <si>
    <t>Southwestern</t>
  </si>
  <si>
    <t>State Center</t>
  </si>
  <si>
    <t>Ventura County</t>
  </si>
  <si>
    <t>Victor Valley</t>
  </si>
  <si>
    <t>West Hills</t>
  </si>
  <si>
    <t>West Kern</t>
  </si>
  <si>
    <t>Yosemite</t>
  </si>
  <si>
    <t>Yuba</t>
  </si>
  <si>
    <t>Region (select your region from drop down):</t>
  </si>
  <si>
    <t>Total For Consortia Members:</t>
  </si>
  <si>
    <t>Credit ESL</t>
  </si>
  <si>
    <t>Credit Basic Skills</t>
  </si>
  <si>
    <t>Directions:</t>
  </si>
  <si>
    <t>Region</t>
  </si>
  <si>
    <t>Complete this worksheet by first selecting your region in B5 from the drop down menu. This will automatically populate row B. Enter the total dollar amount for each funding source by consortium member. Note, this is a data table, you can add more rows by simply entering data on the next line once you have entered information into all of the existing rows.</t>
  </si>
  <si>
    <t>Community Based Organization</t>
  </si>
  <si>
    <t>Other Type</t>
  </si>
  <si>
    <t>Type of Funding Source for Partners</t>
  </si>
  <si>
    <t>Federal</t>
  </si>
  <si>
    <t>Private Donations</t>
  </si>
  <si>
    <t>Table 1.1B: Total Dollar Amount by Funding Source for Consortium Members</t>
  </si>
  <si>
    <t>Funding Source - Total Dollar Amount 2013-2014</t>
  </si>
  <si>
    <t>Funding Source - Total Dollar Amount 2012-2013</t>
  </si>
  <si>
    <t>Apportionment 13-14</t>
  </si>
  <si>
    <t>WIA I 13-14</t>
  </si>
  <si>
    <t>WIA II 13-14</t>
  </si>
  <si>
    <t>Fees 13-14</t>
  </si>
  <si>
    <t>State Categorical Basic Skills Initiative (CCC) 13-14</t>
  </si>
  <si>
    <t>SSSP (CCC) 13-14</t>
  </si>
  <si>
    <t>Other Grants 13-14</t>
  </si>
  <si>
    <t>Other 13-14</t>
  </si>
  <si>
    <t>Apportionment 12-13</t>
  </si>
  <si>
    <t>WIA I  12-13</t>
  </si>
  <si>
    <t>WIA II 12-13</t>
  </si>
  <si>
    <t>Fees 12-13</t>
  </si>
  <si>
    <t>State Categorical Basic Skills Initiative (CCC) 12-13</t>
  </si>
  <si>
    <t>SSSP (CCC) 12-13</t>
  </si>
  <si>
    <t>Other Grants 12-13</t>
  </si>
  <si>
    <t>Other 12-13</t>
  </si>
  <si>
    <t>VTEA 12-13/Perkins 12-13</t>
  </si>
  <si>
    <t>VTEA 13-14/ Perkins - 13/14</t>
  </si>
  <si>
    <t>Santa Ana Unified District</t>
  </si>
  <si>
    <t>Orange Unified District</t>
  </si>
  <si>
    <t>Rancho Santiago CCD</t>
  </si>
</sst>
</file>

<file path=xl/styles.xml><?xml version="1.0" encoding="utf-8"?>
<styleSheet xmlns="http://schemas.openxmlformats.org/spreadsheetml/2006/main">
  <fonts count="8">
    <font>
      <sz val="11"/>
      <color theme="1"/>
      <name val="Calibri"/>
      <family val="2"/>
      <scheme val="minor"/>
    </font>
    <font>
      <b/>
      <sz val="11"/>
      <color theme="0"/>
      <name val="Calibri"/>
      <family val="2"/>
      <scheme val="minor"/>
    </font>
    <font>
      <b/>
      <sz val="10"/>
      <color theme="0"/>
      <name val="Arial"/>
      <family val="2"/>
    </font>
    <font>
      <sz val="10"/>
      <color rgb="FF4F4F4F"/>
      <name val="Arial"/>
      <family val="2"/>
    </font>
    <font>
      <b/>
      <sz val="14"/>
      <color theme="1"/>
      <name val="Calibri"/>
      <family val="2"/>
      <scheme val="minor"/>
    </font>
    <font>
      <b/>
      <sz val="11"/>
      <color theme="1"/>
      <name val="Calibri"/>
      <family val="2"/>
      <scheme val="minor"/>
    </font>
    <font>
      <b/>
      <sz val="12"/>
      <color theme="1"/>
      <name val="Calibri"/>
      <family val="2"/>
      <scheme val="minor"/>
    </font>
    <font>
      <sz val="11"/>
      <name val="Calibri"/>
      <family val="2"/>
      <scheme val="minor"/>
    </font>
  </fonts>
  <fills count="6">
    <fill>
      <patternFill patternType="none"/>
    </fill>
    <fill>
      <patternFill patternType="gray125"/>
    </fill>
    <fill>
      <patternFill patternType="solid">
        <fgColor theme="4"/>
        <bgColor theme="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theme="4" tint="0.39997558519241921"/>
      </top>
      <bottom style="thin">
        <color theme="4" tint="0.39997558519241921"/>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theme="4" tint="0.39997558519241921"/>
      </top>
      <bottom style="thin">
        <color theme="4" tint="0.39997558519241921"/>
      </bottom>
      <diagonal/>
    </border>
    <border>
      <left style="thin">
        <color indexed="64"/>
      </left>
      <right/>
      <top style="thin">
        <color theme="4" tint="0.39997558519241921"/>
      </top>
      <bottom style="thin">
        <color theme="4" tint="0.39997558519241921"/>
      </bottom>
      <diagonal/>
    </border>
  </borders>
  <cellStyleXfs count="1">
    <xf numFmtId="0" fontId="0" fillId="0" borderId="0"/>
  </cellStyleXfs>
  <cellXfs count="49">
    <xf numFmtId="0" fontId="0" fillId="0" borderId="0" xfId="0"/>
    <xf numFmtId="0" fontId="3" fillId="0" borderId="0" xfId="0" applyFont="1" applyAlignment="1">
      <alignment horizontal="left" vertical="center" wrapText="1" indent="1"/>
    </xf>
    <xf numFmtId="0" fontId="3" fillId="0" borderId="0" xfId="0" applyFont="1" applyAlignment="1">
      <alignment horizontal="left" vertical="center" wrapText="1"/>
    </xf>
    <xf numFmtId="0" fontId="2" fillId="2" borderId="1" xfId="0" applyFont="1" applyFill="1" applyBorder="1" applyAlignment="1">
      <alignment vertical="center" wrapText="1"/>
    </xf>
    <xf numFmtId="0" fontId="4" fillId="0" borderId="0" xfId="0" applyFont="1" applyBorder="1" applyAlignment="1">
      <alignment horizontal="center" wrapText="1"/>
    </xf>
    <xf numFmtId="0" fontId="6" fillId="3" borderId="5" xfId="0" applyFont="1" applyFill="1" applyBorder="1" applyAlignment="1">
      <alignment horizontal="center" vertical="center" wrapText="1"/>
    </xf>
    <xf numFmtId="0" fontId="0" fillId="4" borderId="1" xfId="0" applyFill="1" applyBorder="1"/>
    <xf numFmtId="0" fontId="0" fillId="5" borderId="1" xfId="0" applyFill="1" applyBorder="1"/>
    <xf numFmtId="0" fontId="0" fillId="0" borderId="1" xfId="0" applyFill="1" applyBorder="1"/>
    <xf numFmtId="0" fontId="2" fillId="0" borderId="0" xfId="0" applyFont="1" applyFill="1" applyBorder="1" applyAlignment="1">
      <alignment vertical="center" wrapText="1"/>
    </xf>
    <xf numFmtId="0" fontId="0" fillId="0" borderId="0" xfId="0" applyFill="1" applyBorder="1" applyAlignment="1">
      <alignment horizontal="left" wrapText="1"/>
    </xf>
    <xf numFmtId="0" fontId="0" fillId="0" borderId="0" xfId="0" applyFill="1"/>
    <xf numFmtId="0" fontId="4" fillId="0" borderId="0" xfId="0" applyFont="1" applyFill="1" applyBorder="1" applyAlignment="1">
      <alignment horizontal="center" wrapText="1"/>
    </xf>
    <xf numFmtId="0" fontId="5" fillId="0" borderId="0" xfId="0" applyFont="1"/>
    <xf numFmtId="0" fontId="5" fillId="0" borderId="0" xfId="0" applyFont="1" applyBorder="1" applyAlignment="1">
      <alignment horizontal="center" wrapText="1"/>
    </xf>
    <xf numFmtId="0" fontId="0" fillId="0" borderId="0" xfId="0" applyAlignment="1">
      <alignment wrapText="1"/>
    </xf>
    <xf numFmtId="0" fontId="0" fillId="0" borderId="2" xfId="0" applyBorder="1" applyAlignment="1" applyProtection="1">
      <alignment horizontal="left" wrapText="1"/>
      <protection locked="0"/>
    </xf>
    <xf numFmtId="0" fontId="0" fillId="0" borderId="0" xfId="0" applyFill="1" applyAlignment="1">
      <alignment wrapText="1"/>
    </xf>
    <xf numFmtId="0" fontId="4" fillId="0" borderId="3" xfId="0" applyFont="1" applyBorder="1" applyAlignment="1">
      <alignment horizontal="center" wrapText="1"/>
    </xf>
    <xf numFmtId="0" fontId="0" fillId="0" borderId="0" xfId="0" applyProtection="1">
      <protection locked="0"/>
    </xf>
    <xf numFmtId="0" fontId="0" fillId="0" borderId="0" xfId="0" applyBorder="1" applyProtection="1">
      <protection locked="0"/>
    </xf>
    <xf numFmtId="0" fontId="1" fillId="2" borderId="10" xfId="0" applyFont="1" applyFill="1" applyBorder="1" applyAlignment="1">
      <alignment horizontal="center" wrapText="1"/>
    </xf>
    <xf numFmtId="0" fontId="1" fillId="2" borderId="4" xfId="0" applyFont="1" applyFill="1" applyBorder="1" applyAlignment="1">
      <alignment horizontal="center" wrapText="1"/>
    </xf>
    <xf numFmtId="0" fontId="1" fillId="2" borderId="9" xfId="0" applyFont="1" applyFill="1" applyBorder="1" applyAlignment="1">
      <alignment horizontal="center" wrapText="1"/>
    </xf>
    <xf numFmtId="0" fontId="5" fillId="0" borderId="0" xfId="0" applyFont="1" applyFill="1" applyBorder="1" applyAlignment="1">
      <alignment horizontal="center" wrapText="1"/>
    </xf>
    <xf numFmtId="0" fontId="0" fillId="0" borderId="8" xfId="0" applyBorder="1" applyProtection="1">
      <protection locked="0"/>
    </xf>
    <xf numFmtId="0" fontId="0" fillId="0" borderId="7" xfId="0" applyBorder="1" applyProtection="1">
      <protection locked="0"/>
    </xf>
    <xf numFmtId="0" fontId="0" fillId="0" borderId="0" xfId="0" applyAlignment="1" applyProtection="1">
      <alignment wrapText="1"/>
      <protection locked="0"/>
    </xf>
    <xf numFmtId="0" fontId="0" fillId="0" borderId="0" xfId="0" applyBorder="1" applyAlignment="1" applyProtection="1">
      <alignment horizontal="center" wrapText="1"/>
      <protection locked="0"/>
    </xf>
    <xf numFmtId="0" fontId="0" fillId="0" borderId="8" xfId="0" applyBorder="1" applyAlignment="1" applyProtection="1">
      <alignment horizontal="center" wrapText="1"/>
      <protection locked="0"/>
    </xf>
    <xf numFmtId="0" fontId="0" fillId="0" borderId="7" xfId="0" applyBorder="1" applyAlignment="1" applyProtection="1">
      <alignment horizontal="center" wrapText="1"/>
      <protection locked="0"/>
    </xf>
    <xf numFmtId="0" fontId="1" fillId="2" borderId="0" xfId="0" applyFont="1" applyFill="1" applyBorder="1" applyAlignment="1">
      <alignment horizontal="center"/>
    </xf>
    <xf numFmtId="0" fontId="1" fillId="2" borderId="8" xfId="0" applyFont="1" applyFill="1" applyBorder="1" applyAlignment="1">
      <alignment horizontal="center"/>
    </xf>
    <xf numFmtId="0" fontId="1" fillId="2" borderId="7" xfId="0" applyFont="1" applyFill="1" applyBorder="1" applyAlignment="1">
      <alignment horizontal="center"/>
    </xf>
    <xf numFmtId="0" fontId="5" fillId="0" borderId="0" xfId="0" applyFont="1" applyAlignment="1">
      <alignment wrapText="1"/>
    </xf>
    <xf numFmtId="0" fontId="1" fillId="2" borderId="0" xfId="0" applyFont="1" applyFill="1" applyBorder="1" applyAlignment="1">
      <alignment horizontal="center" wrapText="1"/>
    </xf>
    <xf numFmtId="0" fontId="0" fillId="0" borderId="0" xfId="0" applyBorder="1" applyAlignment="1" applyProtection="1">
      <alignment wrapText="1"/>
      <protection locked="0"/>
    </xf>
    <xf numFmtId="0" fontId="7" fillId="0" borderId="0" xfId="0" applyFont="1" applyProtection="1">
      <protection locked="0"/>
    </xf>
    <xf numFmtId="0" fontId="7" fillId="0" borderId="0" xfId="0" applyFont="1" applyBorder="1" applyProtection="1">
      <protection locked="0"/>
    </xf>
    <xf numFmtId="0" fontId="7" fillId="0" borderId="8" xfId="0" applyFont="1" applyBorder="1" applyProtection="1">
      <protection locked="0"/>
    </xf>
    <xf numFmtId="0" fontId="7" fillId="0" borderId="7" xfId="0" applyFont="1" applyBorder="1" applyProtection="1">
      <protection locked="0"/>
    </xf>
    <xf numFmtId="0" fontId="7" fillId="0" borderId="0" xfId="0" applyFont="1" applyBorder="1" applyAlignment="1" applyProtection="1">
      <alignment wrapText="1"/>
      <protection locked="0"/>
    </xf>
    <xf numFmtId="0" fontId="7" fillId="0" borderId="2" xfId="0" applyFont="1" applyBorder="1" applyProtection="1">
      <protection locked="0"/>
    </xf>
    <xf numFmtId="0" fontId="1" fillId="2" borderId="0" xfId="0" applyFont="1" applyFill="1" applyBorder="1" applyAlignment="1">
      <alignment horizontal="center" vertical="center" wrapText="1"/>
    </xf>
    <xf numFmtId="0" fontId="1" fillId="2" borderId="0" xfId="0" applyFont="1" applyFill="1" applyBorder="1" applyAlignment="1">
      <alignment horizontal="center"/>
    </xf>
    <xf numFmtId="0" fontId="1" fillId="2" borderId="8" xfId="0" applyFont="1" applyFill="1" applyBorder="1" applyAlignment="1">
      <alignment horizontal="center"/>
    </xf>
    <xf numFmtId="0" fontId="4" fillId="0" borderId="0" xfId="0" applyFont="1" applyBorder="1" applyAlignment="1">
      <alignment horizontal="center" wrapText="1"/>
    </xf>
    <xf numFmtId="0" fontId="0" fillId="0" borderId="6" xfId="0" applyFont="1" applyBorder="1" applyAlignment="1">
      <alignment horizontal="left" wrapText="1"/>
    </xf>
    <xf numFmtId="0" fontId="0" fillId="0" borderId="2" xfId="0" applyFont="1" applyBorder="1" applyAlignment="1">
      <alignment horizontal="left" wrapText="1"/>
    </xf>
  </cellXfs>
  <cellStyles count="1">
    <cellStyle name="Normal" xfId="0" builtinId="0"/>
  </cellStyles>
  <dxfs count="22">
    <dxf>
      <border diagonalUp="0" diagonalDown="0">
        <left/>
        <right style="thin">
          <color indexed="64"/>
        </right>
        <top/>
        <bottom/>
      </border>
      <protection locked="0" hidden="0"/>
    </dxf>
    <dxf>
      <protection locked="0" hidden="0"/>
    </dxf>
    <dxf>
      <protection locked="0" hidden="0"/>
    </dxf>
    <dxf>
      <protection locked="0" hidden="0"/>
    </dxf>
    <dxf>
      <protection locked="0" hidden="0"/>
    </dxf>
    <dxf>
      <alignment vertical="bottom" textRotation="0" wrapText="1" justifyLastLine="0" shrinkToFit="0" readingOrder="0"/>
      <protection locked="0" hidden="0"/>
    </dxf>
    <dxf>
      <protection locked="0" hidden="0"/>
    </dxf>
    <dxf>
      <protection locked="0" hidden="0"/>
    </dxf>
    <dxf>
      <border diagonalUp="0" diagonalDown="0">
        <left style="thin">
          <color indexed="64"/>
        </left>
        <right/>
        <top/>
        <bottom/>
      </border>
      <protection locked="0" hidden="0"/>
    </dxf>
    <dxf>
      <border diagonalUp="0" diagonalDown="0">
        <left/>
        <right style="thin">
          <color indexed="64"/>
        </right>
        <top/>
        <bottom/>
      </border>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0" formatCode="General"/>
      <protection locked="0" hidden="0"/>
    </dxf>
    <dxf>
      <protection locked="0" hidden="0"/>
    </dxf>
    <dxf>
      <protection locked="0" hidden="0"/>
    </dxf>
    <dxf>
      <alignment horizontal="general" vertical="bottom" textRotation="0" wrapText="1" indent="0" relativeIndent="255"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e2" displayName="Table2" ref="A11:T43" totalsRowShown="0" headerRowDxfId="21" dataDxfId="20">
  <autoFilter ref="A11:T43"/>
  <tableColumns count="20">
    <tableColumn id="1" name="Member Name" dataDxfId="19"/>
    <tableColumn id="12" name="Region" dataDxfId="18">
      <calculatedColumnFormula>$B$5</calculatedColumnFormula>
    </tableColumn>
    <tableColumn id="2" name="Apportionment 12-13" dataDxfId="17"/>
    <tableColumn id="3" name="WIA I  12-13" dataDxfId="16"/>
    <tableColumn id="4" name="WIA II 12-13" dataDxfId="15"/>
    <tableColumn id="5" name="VTEA 12-13/Perkins 12-13" dataDxfId="14"/>
    <tableColumn id="7" name="Fees 12-13" dataDxfId="13"/>
    <tableColumn id="8" name="State Categorical Basic Skills Initiative (CCC) 12-13" dataDxfId="12"/>
    <tableColumn id="9" name="SSSP (CCC) 12-13" dataDxfId="11"/>
    <tableColumn id="10" name="Other Grants 12-13" dataDxfId="10"/>
    <tableColumn id="11" name="Other 12-13" dataDxfId="9"/>
    <tableColumn id="13" name="Apportionment 13-14" dataDxfId="8"/>
    <tableColumn id="14" name="WIA I 13-14" dataDxfId="7"/>
    <tableColumn id="15" name="WIA II 13-14" dataDxfId="6"/>
    <tableColumn id="16" name="VTEA 13-14/ Perkins - 13/14" dataDxfId="5"/>
    <tableColumn id="18" name="Fees 13-14" dataDxfId="4"/>
    <tableColumn id="19" name="State Categorical Basic Skills Initiative (CCC) 13-14" dataDxfId="3"/>
    <tableColumn id="20" name="SSSP (CCC) 13-14" dataDxfId="2"/>
    <tableColumn id="21" name="Other Grants 13-14" dataDxfId="1"/>
    <tableColumn id="22" name="Other 13-14"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T43"/>
  <sheetViews>
    <sheetView tabSelected="1" view="pageLayout" topLeftCell="C1" zoomScaleNormal="100" workbookViewId="0">
      <selection activeCell="C12" sqref="A12:XFD14"/>
    </sheetView>
  </sheetViews>
  <sheetFormatPr defaultColWidth="9.140625" defaultRowHeight="15"/>
  <cols>
    <col min="1" max="1" width="33.85546875" style="19" customWidth="1"/>
    <col min="2" max="2" width="18.42578125" style="19" customWidth="1"/>
    <col min="3" max="3" width="16.42578125" style="19" customWidth="1"/>
    <col min="4" max="4" width="16.5703125" style="19" customWidth="1"/>
    <col min="5" max="5" width="15.42578125" style="19" customWidth="1"/>
    <col min="6" max="6" width="16" style="19" customWidth="1"/>
    <col min="7" max="7" width="14.5703125" style="19" customWidth="1"/>
    <col min="8" max="8" width="27.140625" style="19" customWidth="1"/>
    <col min="9" max="9" width="19" style="19" customWidth="1"/>
    <col min="10" max="10" width="20.140625" style="19" customWidth="1"/>
    <col min="11" max="11" width="13.5703125" style="19" customWidth="1"/>
    <col min="12" max="12" width="21.5703125" style="19" customWidth="1"/>
    <col min="13" max="13" width="16.5703125" style="19" customWidth="1"/>
    <col min="14" max="14" width="15.42578125" style="19" customWidth="1"/>
    <col min="15" max="15" width="23.85546875" style="27" customWidth="1"/>
    <col min="16" max="16" width="15" style="19" customWidth="1"/>
    <col min="17" max="17" width="26.42578125" style="19" customWidth="1"/>
    <col min="18" max="18" width="11.140625" style="19" customWidth="1"/>
    <col min="19" max="19" width="14" style="19" customWidth="1"/>
    <col min="20" max="20" width="15" style="19" customWidth="1"/>
    <col min="21" max="16384" width="9.140625" style="19"/>
  </cols>
  <sheetData>
    <row r="1" spans="1:20" customFormat="1" ht="18.75" customHeight="1">
      <c r="A1" s="46" t="s">
        <v>111</v>
      </c>
      <c r="B1" s="46"/>
      <c r="C1" s="46"/>
      <c r="D1" s="46"/>
      <c r="E1" s="46"/>
      <c r="F1" s="46"/>
      <c r="G1" s="46"/>
      <c r="H1" s="46"/>
      <c r="I1" s="46"/>
      <c r="J1" s="46"/>
      <c r="K1" s="46"/>
      <c r="O1" s="15"/>
    </row>
    <row r="2" spans="1:20" customFormat="1" ht="18.75" customHeight="1">
      <c r="A2" s="4"/>
      <c r="B2" s="4"/>
      <c r="C2" s="4"/>
      <c r="D2" s="4"/>
      <c r="E2" s="4"/>
      <c r="F2" s="4"/>
      <c r="G2" s="4"/>
      <c r="H2" s="4"/>
      <c r="I2" s="4"/>
      <c r="O2" s="15"/>
    </row>
    <row r="3" spans="1:20" customFormat="1" ht="31.5" customHeight="1">
      <c r="A3" s="18" t="s">
        <v>103</v>
      </c>
      <c r="B3" s="47" t="s">
        <v>105</v>
      </c>
      <c r="C3" s="47"/>
      <c r="D3" s="47"/>
      <c r="E3" s="47"/>
      <c r="F3" s="47"/>
      <c r="G3" s="47"/>
      <c r="H3" s="47"/>
      <c r="I3" s="47"/>
      <c r="J3" s="47"/>
      <c r="K3" s="48"/>
      <c r="O3" s="15"/>
    </row>
    <row r="4" spans="1:20" customFormat="1" ht="18.75" customHeight="1">
      <c r="A4" s="4"/>
      <c r="B4" s="4"/>
      <c r="C4" s="4"/>
      <c r="D4" s="4"/>
      <c r="E4" s="4"/>
      <c r="F4" s="4"/>
      <c r="G4" s="4"/>
      <c r="H4" s="4"/>
      <c r="I4" s="4"/>
      <c r="O4" s="15"/>
    </row>
    <row r="5" spans="1:20" customFormat="1" ht="23.25" customHeight="1">
      <c r="A5" s="3" t="s">
        <v>99</v>
      </c>
      <c r="B5" s="16" t="s">
        <v>71</v>
      </c>
      <c r="C5" s="4"/>
      <c r="D5" s="4"/>
      <c r="E5" s="4"/>
      <c r="F5" s="4"/>
      <c r="G5" s="4"/>
      <c r="H5" s="4"/>
      <c r="I5" s="4"/>
      <c r="O5" s="15"/>
    </row>
    <row r="6" spans="1:20" s="11" customFormat="1" ht="15.75" customHeight="1">
      <c r="A6" s="9"/>
      <c r="B6" s="10"/>
      <c r="C6" s="12"/>
      <c r="D6" s="12"/>
      <c r="E6" s="12"/>
      <c r="F6" s="12"/>
      <c r="G6" s="12"/>
      <c r="H6" s="12"/>
      <c r="I6" s="12"/>
      <c r="O6" s="17"/>
    </row>
    <row r="7" spans="1:20" s="17" customFormat="1" ht="33.75" customHeight="1">
      <c r="A7" s="9"/>
      <c r="C7" s="22" t="s">
        <v>122</v>
      </c>
      <c r="D7" s="22" t="s">
        <v>123</v>
      </c>
      <c r="E7" s="22" t="s">
        <v>124</v>
      </c>
      <c r="F7" s="22" t="s">
        <v>130</v>
      </c>
      <c r="G7" s="22" t="s">
        <v>125</v>
      </c>
      <c r="H7" s="22" t="s">
        <v>126</v>
      </c>
      <c r="I7" s="22" t="s">
        <v>127</v>
      </c>
      <c r="J7" s="22" t="s">
        <v>128</v>
      </c>
      <c r="K7" s="23" t="s">
        <v>129</v>
      </c>
      <c r="L7" s="21" t="s">
        <v>114</v>
      </c>
      <c r="M7" s="22" t="s">
        <v>115</v>
      </c>
      <c r="N7" s="22" t="s">
        <v>116</v>
      </c>
      <c r="O7" s="22" t="s">
        <v>131</v>
      </c>
      <c r="P7" s="22" t="s">
        <v>117</v>
      </c>
      <c r="Q7" s="22" t="s">
        <v>118</v>
      </c>
      <c r="R7" s="22" t="s">
        <v>119</v>
      </c>
      <c r="S7" s="22" t="s">
        <v>120</v>
      </c>
      <c r="T7" s="23" t="s">
        <v>121</v>
      </c>
    </row>
    <row r="8" spans="1:20" customFormat="1" ht="24.75" customHeight="1">
      <c r="A8" s="43" t="s">
        <v>100</v>
      </c>
      <c r="B8" s="43"/>
      <c r="C8" s="14">
        <f>SUM(Table2[Apportionment 12-13])</f>
        <v>22901258</v>
      </c>
      <c r="D8" s="14">
        <f>SUM(Table2[WIA I  12-13])</f>
        <v>3800353</v>
      </c>
      <c r="E8" s="14">
        <f>SUM(Table2[WIA II 12-13])</f>
        <v>179083</v>
      </c>
      <c r="F8" s="14">
        <f>SUM(Table2[VTEA 12-13/Perkins 12-13])</f>
        <v>16450</v>
      </c>
      <c r="G8" s="14">
        <v>0</v>
      </c>
      <c r="H8" s="14">
        <f>SUM(Table2[State Categorical Basic Skills Initiative (CCC) 12-13])</f>
        <v>315051</v>
      </c>
      <c r="I8" s="14">
        <v>0</v>
      </c>
      <c r="J8" s="14">
        <v>0</v>
      </c>
      <c r="K8" s="14">
        <v>44867</v>
      </c>
      <c r="L8" s="24">
        <f>SUM(Table2[Apportionment 13-14])</f>
        <v>26256067</v>
      </c>
      <c r="M8" s="13">
        <f>SUM(Table2[WIA I 13-14])</f>
        <v>3620511</v>
      </c>
      <c r="N8" s="13">
        <f>SUM(Table2[WIA II 13-14])</f>
        <v>140983</v>
      </c>
      <c r="O8" s="34">
        <f>SUM(Table2[VTEA 13-14/ Perkins - 13/14])</f>
        <v>8946</v>
      </c>
      <c r="P8" s="13">
        <f>SUM(Table2[Fees 13-14])</f>
        <v>88366</v>
      </c>
      <c r="Q8" s="13">
        <f>SUM(Table2[State Categorical Basic Skills Initiative (CCC) 13-14])</f>
        <v>443127</v>
      </c>
      <c r="R8" s="13">
        <f>SUM(Table2[SSSP (CCC) 13-14])</f>
        <v>1785302</v>
      </c>
      <c r="S8" s="13">
        <f>SUM(Table2[Other Grants 13-14])</f>
        <v>0</v>
      </c>
      <c r="T8" s="13">
        <f>SUM(Table2[Other 13-14])</f>
        <v>44867</v>
      </c>
    </row>
    <row r="9" spans="1:20" customFormat="1">
      <c r="O9" s="15"/>
    </row>
    <row r="10" spans="1:20" customFormat="1">
      <c r="A10" s="13"/>
      <c r="B10" s="13"/>
      <c r="C10" s="44" t="s">
        <v>113</v>
      </c>
      <c r="D10" s="44"/>
      <c r="E10" s="44"/>
      <c r="F10" s="44"/>
      <c r="G10" s="44"/>
      <c r="H10" s="44"/>
      <c r="I10" s="44"/>
      <c r="J10" s="44"/>
      <c r="K10" s="45"/>
      <c r="L10" s="33" t="s">
        <v>112</v>
      </c>
      <c r="M10" s="31"/>
      <c r="N10" s="31"/>
      <c r="O10" s="35"/>
      <c r="P10" s="31"/>
      <c r="Q10" s="31"/>
      <c r="R10" s="31"/>
      <c r="S10" s="31"/>
      <c r="T10" s="32"/>
    </row>
    <row r="11" spans="1:20" s="27" customFormat="1" ht="30">
      <c r="A11" s="27" t="s">
        <v>24</v>
      </c>
      <c r="B11" s="27" t="s">
        <v>104</v>
      </c>
      <c r="C11" s="28" t="s">
        <v>122</v>
      </c>
      <c r="D11" s="28" t="s">
        <v>123</v>
      </c>
      <c r="E11" s="28" t="s">
        <v>124</v>
      </c>
      <c r="F11" s="22" t="s">
        <v>130</v>
      </c>
      <c r="G11" s="28" t="s">
        <v>125</v>
      </c>
      <c r="H11" s="28" t="s">
        <v>126</v>
      </c>
      <c r="I11" s="28" t="s">
        <v>127</v>
      </c>
      <c r="J11" s="28" t="s">
        <v>128</v>
      </c>
      <c r="K11" s="29" t="s">
        <v>129</v>
      </c>
      <c r="L11" s="30" t="s">
        <v>114</v>
      </c>
      <c r="M11" s="28" t="s">
        <v>115</v>
      </c>
      <c r="N11" s="28" t="s">
        <v>116</v>
      </c>
      <c r="O11" s="22" t="s">
        <v>131</v>
      </c>
      <c r="P11" s="28" t="s">
        <v>117</v>
      </c>
      <c r="Q11" s="28" t="s">
        <v>118</v>
      </c>
      <c r="R11" s="28" t="s">
        <v>119</v>
      </c>
      <c r="S11" s="28" t="s">
        <v>120</v>
      </c>
      <c r="T11" s="29" t="s">
        <v>121</v>
      </c>
    </row>
    <row r="12" spans="1:20" s="37" customFormat="1">
      <c r="A12" s="37" t="s">
        <v>134</v>
      </c>
      <c r="B12" s="37" t="str">
        <f t="shared" ref="B12:B14" si="0">$B$5</f>
        <v>Rancho Santiago</v>
      </c>
      <c r="C12" s="38">
        <v>22835789</v>
      </c>
      <c r="D12" s="38">
        <v>3800353</v>
      </c>
      <c r="E12" s="38">
        <v>179083</v>
      </c>
      <c r="F12" s="38">
        <v>0</v>
      </c>
      <c r="G12" s="38">
        <v>0</v>
      </c>
      <c r="H12" s="38">
        <v>315051</v>
      </c>
      <c r="I12" s="38">
        <v>1327254</v>
      </c>
      <c r="J12" s="38">
        <v>0</v>
      </c>
      <c r="K12" s="39">
        <v>0</v>
      </c>
      <c r="L12" s="40">
        <v>26191836</v>
      </c>
      <c r="M12" s="38">
        <v>3620511</v>
      </c>
      <c r="N12" s="38">
        <v>140983</v>
      </c>
      <c r="O12" s="41">
        <v>0</v>
      </c>
      <c r="P12" s="38">
        <v>0</v>
      </c>
      <c r="Q12" s="38">
        <v>443127</v>
      </c>
      <c r="R12" s="38">
        <v>1785302</v>
      </c>
      <c r="S12" s="38">
        <v>0</v>
      </c>
      <c r="T12" s="39">
        <v>0</v>
      </c>
    </row>
    <row r="13" spans="1:20" s="37" customFormat="1">
      <c r="A13" s="42" t="s">
        <v>132</v>
      </c>
      <c r="B13" s="37" t="str">
        <f t="shared" si="0"/>
        <v>Rancho Santiago</v>
      </c>
      <c r="C13" s="38">
        <v>65469</v>
      </c>
      <c r="D13" s="38">
        <v>0</v>
      </c>
      <c r="E13" s="38">
        <v>0</v>
      </c>
      <c r="F13" s="38">
        <v>16450</v>
      </c>
      <c r="G13" s="38">
        <v>0</v>
      </c>
      <c r="H13" s="38">
        <v>0</v>
      </c>
      <c r="I13" s="38">
        <v>0</v>
      </c>
      <c r="J13" s="38">
        <v>0</v>
      </c>
      <c r="K13" s="39">
        <v>0</v>
      </c>
      <c r="L13" s="40">
        <v>64231</v>
      </c>
      <c r="M13" s="38">
        <v>0</v>
      </c>
      <c r="N13" s="38">
        <v>0</v>
      </c>
      <c r="O13" s="41">
        <v>8946</v>
      </c>
      <c r="P13" s="38">
        <v>88366</v>
      </c>
      <c r="Q13" s="38">
        <v>0</v>
      </c>
      <c r="R13" s="38">
        <v>0</v>
      </c>
      <c r="S13" s="38">
        <v>0</v>
      </c>
      <c r="T13" s="39">
        <v>0</v>
      </c>
    </row>
    <row r="14" spans="1:20" s="37" customFormat="1">
      <c r="A14" s="42" t="s">
        <v>133</v>
      </c>
      <c r="B14" s="37" t="str">
        <f t="shared" si="0"/>
        <v>Rancho Santiago</v>
      </c>
      <c r="C14" s="38">
        <v>0</v>
      </c>
      <c r="D14" s="38">
        <v>0</v>
      </c>
      <c r="E14" s="38"/>
      <c r="F14" s="38">
        <v>0</v>
      </c>
      <c r="G14" s="38">
        <v>0</v>
      </c>
      <c r="H14" s="38">
        <v>0</v>
      </c>
      <c r="I14" s="38">
        <v>0</v>
      </c>
      <c r="J14" s="38">
        <v>0</v>
      </c>
      <c r="K14" s="39">
        <v>44867</v>
      </c>
      <c r="L14" s="40">
        <v>0</v>
      </c>
      <c r="M14" s="38">
        <v>0</v>
      </c>
      <c r="N14" s="38">
        <v>0</v>
      </c>
      <c r="O14" s="41">
        <v>0</v>
      </c>
      <c r="P14" s="38">
        <v>0</v>
      </c>
      <c r="Q14" s="38">
        <v>0</v>
      </c>
      <c r="R14" s="38">
        <v>0</v>
      </c>
      <c r="S14" s="38">
        <v>0</v>
      </c>
      <c r="T14" s="39">
        <v>44867</v>
      </c>
    </row>
    <row r="15" spans="1:20">
      <c r="C15" s="20"/>
      <c r="D15" s="20"/>
      <c r="E15" s="20"/>
      <c r="F15" s="20"/>
      <c r="G15" s="20"/>
      <c r="H15" s="20"/>
      <c r="I15" s="20"/>
      <c r="J15" s="20"/>
      <c r="K15" s="25"/>
      <c r="L15" s="26"/>
      <c r="M15" s="20"/>
      <c r="N15" s="20"/>
      <c r="O15" s="36"/>
      <c r="P15" s="20"/>
      <c r="Q15" s="20"/>
      <c r="R15" s="20"/>
      <c r="S15" s="20"/>
      <c r="T15" s="25"/>
    </row>
    <row r="16" spans="1:20">
      <c r="C16" s="20"/>
      <c r="D16" s="20"/>
      <c r="E16" s="20"/>
      <c r="F16" s="20"/>
      <c r="G16" s="20"/>
      <c r="H16" s="20"/>
      <c r="I16" s="20"/>
      <c r="J16" s="20"/>
      <c r="K16" s="25"/>
      <c r="L16" s="26"/>
      <c r="M16" s="20"/>
      <c r="N16" s="20"/>
      <c r="O16" s="36"/>
      <c r="P16" s="20"/>
      <c r="Q16" s="20"/>
      <c r="R16" s="20"/>
      <c r="S16" s="20"/>
      <c r="T16" s="25"/>
    </row>
    <row r="17" spans="3:20">
      <c r="C17" s="20"/>
      <c r="D17" s="20"/>
      <c r="E17" s="20"/>
      <c r="F17" s="20"/>
      <c r="G17" s="20"/>
      <c r="H17" s="20"/>
      <c r="I17" s="20"/>
      <c r="J17" s="20"/>
      <c r="K17" s="25"/>
      <c r="L17" s="26"/>
      <c r="M17" s="20"/>
      <c r="N17" s="20"/>
      <c r="O17" s="36"/>
      <c r="P17" s="20"/>
      <c r="Q17" s="20"/>
      <c r="R17" s="20"/>
      <c r="S17" s="20"/>
      <c r="T17" s="25"/>
    </row>
    <row r="18" spans="3:20">
      <c r="C18" s="20"/>
      <c r="D18" s="20"/>
      <c r="E18" s="20"/>
      <c r="F18" s="20"/>
      <c r="G18" s="20"/>
      <c r="H18" s="20"/>
      <c r="I18" s="20"/>
      <c r="J18" s="20"/>
      <c r="K18" s="25"/>
      <c r="L18" s="26"/>
      <c r="M18" s="20"/>
      <c r="N18" s="20"/>
      <c r="O18" s="36"/>
      <c r="P18" s="20"/>
      <c r="Q18" s="20"/>
      <c r="R18" s="20"/>
      <c r="S18" s="20"/>
      <c r="T18" s="25"/>
    </row>
    <row r="19" spans="3:20">
      <c r="C19" s="20"/>
      <c r="D19" s="20"/>
      <c r="E19" s="20"/>
      <c r="F19" s="20"/>
      <c r="G19" s="20"/>
      <c r="H19" s="20"/>
      <c r="I19" s="20"/>
      <c r="J19" s="20"/>
      <c r="K19" s="25"/>
      <c r="L19" s="26"/>
      <c r="M19" s="20"/>
      <c r="N19" s="20"/>
      <c r="O19" s="36"/>
      <c r="P19" s="20"/>
      <c r="Q19" s="20"/>
      <c r="R19" s="20"/>
      <c r="S19" s="20"/>
      <c r="T19" s="25"/>
    </row>
    <row r="20" spans="3:20">
      <c r="C20" s="20"/>
      <c r="D20" s="20"/>
      <c r="E20" s="20"/>
      <c r="F20" s="20"/>
      <c r="G20" s="20"/>
      <c r="H20" s="20"/>
      <c r="I20" s="20"/>
      <c r="J20" s="20"/>
      <c r="K20" s="25"/>
      <c r="L20" s="26"/>
      <c r="M20" s="20"/>
      <c r="N20" s="20"/>
      <c r="O20" s="36"/>
      <c r="P20" s="20"/>
      <c r="Q20" s="20"/>
      <c r="R20" s="20"/>
      <c r="S20" s="20"/>
      <c r="T20" s="25"/>
    </row>
    <row r="21" spans="3:20">
      <c r="C21" s="20"/>
      <c r="D21" s="20"/>
      <c r="E21" s="20"/>
      <c r="F21" s="20"/>
      <c r="G21" s="20"/>
      <c r="H21" s="20"/>
      <c r="I21" s="20"/>
      <c r="J21" s="20"/>
      <c r="K21" s="25"/>
      <c r="L21" s="26"/>
      <c r="M21" s="20"/>
      <c r="N21" s="20"/>
      <c r="O21" s="36"/>
      <c r="P21" s="20"/>
      <c r="Q21" s="20"/>
      <c r="R21" s="20"/>
      <c r="S21" s="20"/>
      <c r="T21" s="25"/>
    </row>
    <row r="22" spans="3:20">
      <c r="C22" s="20"/>
      <c r="D22" s="20"/>
      <c r="E22" s="20"/>
      <c r="F22" s="20"/>
      <c r="G22" s="20"/>
      <c r="H22" s="20"/>
      <c r="I22" s="20"/>
      <c r="J22" s="20"/>
      <c r="K22" s="25"/>
      <c r="L22" s="26"/>
      <c r="M22" s="20"/>
      <c r="N22" s="20"/>
      <c r="O22" s="36"/>
      <c r="P22" s="20"/>
      <c r="Q22" s="20"/>
      <c r="R22" s="20"/>
      <c r="S22" s="20"/>
      <c r="T22" s="25"/>
    </row>
    <row r="23" spans="3:20">
      <c r="C23" s="20"/>
      <c r="D23" s="20"/>
      <c r="E23" s="20"/>
      <c r="F23" s="20"/>
      <c r="G23" s="20"/>
      <c r="H23" s="20"/>
      <c r="I23" s="20"/>
      <c r="J23" s="20"/>
      <c r="K23" s="25"/>
      <c r="L23" s="26"/>
      <c r="M23" s="20"/>
      <c r="N23" s="20"/>
      <c r="O23" s="36"/>
      <c r="P23" s="20"/>
      <c r="Q23" s="20"/>
      <c r="R23" s="20"/>
      <c r="S23" s="20"/>
      <c r="T23" s="25"/>
    </row>
    <row r="24" spans="3:20">
      <c r="C24" s="20"/>
      <c r="D24" s="20"/>
      <c r="E24" s="20"/>
      <c r="F24" s="20"/>
      <c r="G24" s="20"/>
      <c r="H24" s="20"/>
      <c r="I24" s="20"/>
      <c r="J24" s="20"/>
      <c r="K24" s="25"/>
      <c r="L24" s="26"/>
      <c r="M24" s="20"/>
      <c r="N24" s="20"/>
      <c r="O24" s="36"/>
      <c r="P24" s="20"/>
      <c r="Q24" s="20"/>
      <c r="R24" s="20"/>
      <c r="S24" s="20"/>
      <c r="T24" s="25"/>
    </row>
    <row r="25" spans="3:20">
      <c r="C25" s="20"/>
      <c r="D25" s="20"/>
      <c r="E25" s="20"/>
      <c r="F25" s="20"/>
      <c r="G25" s="20"/>
      <c r="H25" s="20"/>
      <c r="I25" s="20"/>
      <c r="J25" s="20"/>
      <c r="K25" s="25"/>
      <c r="L25" s="26"/>
      <c r="M25" s="20"/>
      <c r="N25" s="20"/>
      <c r="O25" s="36"/>
      <c r="P25" s="20"/>
      <c r="Q25" s="20"/>
      <c r="R25" s="20"/>
      <c r="S25" s="20"/>
      <c r="T25" s="25"/>
    </row>
    <row r="26" spans="3:20">
      <c r="C26" s="20"/>
      <c r="D26" s="20"/>
      <c r="E26" s="20"/>
      <c r="F26" s="20"/>
      <c r="G26" s="20"/>
      <c r="H26" s="20"/>
      <c r="I26" s="20"/>
      <c r="J26" s="20"/>
      <c r="K26" s="25"/>
      <c r="L26" s="26"/>
      <c r="M26" s="20"/>
      <c r="N26" s="20"/>
      <c r="O26" s="36"/>
      <c r="P26" s="20"/>
      <c r="Q26" s="20"/>
      <c r="R26" s="20"/>
      <c r="S26" s="20"/>
      <c r="T26" s="25"/>
    </row>
    <row r="27" spans="3:20">
      <c r="C27" s="20"/>
      <c r="D27" s="20"/>
      <c r="E27" s="20"/>
      <c r="F27" s="20"/>
      <c r="G27" s="20"/>
      <c r="H27" s="20"/>
      <c r="I27" s="20"/>
      <c r="J27" s="20"/>
      <c r="K27" s="25"/>
      <c r="L27" s="26"/>
      <c r="M27" s="20"/>
      <c r="N27" s="20"/>
      <c r="O27" s="36"/>
      <c r="P27" s="20"/>
      <c r="Q27" s="20"/>
      <c r="R27" s="20"/>
      <c r="S27" s="20"/>
      <c r="T27" s="25"/>
    </row>
    <row r="28" spans="3:20">
      <c r="C28" s="20"/>
      <c r="D28" s="20"/>
      <c r="E28" s="20"/>
      <c r="F28" s="20"/>
      <c r="G28" s="20"/>
      <c r="H28" s="20"/>
      <c r="I28" s="20"/>
      <c r="J28" s="20"/>
      <c r="K28" s="25"/>
      <c r="L28" s="26"/>
      <c r="M28" s="20"/>
      <c r="N28" s="20"/>
      <c r="O28" s="36"/>
      <c r="P28" s="20"/>
      <c r="Q28" s="20"/>
      <c r="R28" s="20"/>
      <c r="S28" s="20"/>
      <c r="T28" s="25"/>
    </row>
    <row r="29" spans="3:20">
      <c r="C29" s="20"/>
      <c r="D29" s="20"/>
      <c r="E29" s="20"/>
      <c r="F29" s="20"/>
      <c r="G29" s="20"/>
      <c r="H29" s="20"/>
      <c r="I29" s="20"/>
      <c r="J29" s="20"/>
      <c r="K29" s="25"/>
      <c r="L29" s="26"/>
      <c r="M29" s="20"/>
      <c r="N29" s="20"/>
      <c r="O29" s="36"/>
      <c r="P29" s="20"/>
      <c r="Q29" s="20"/>
      <c r="R29" s="20"/>
      <c r="S29" s="20"/>
      <c r="T29" s="25"/>
    </row>
    <row r="30" spans="3:20">
      <c r="C30" s="20"/>
      <c r="D30" s="20"/>
      <c r="E30" s="20"/>
      <c r="F30" s="20"/>
      <c r="G30" s="20"/>
      <c r="H30" s="20"/>
      <c r="I30" s="20"/>
      <c r="J30" s="20"/>
      <c r="K30" s="25"/>
      <c r="L30" s="26"/>
      <c r="M30" s="20"/>
      <c r="N30" s="20"/>
      <c r="O30" s="36"/>
      <c r="P30" s="20"/>
      <c r="Q30" s="20"/>
      <c r="R30" s="20"/>
      <c r="S30" s="20"/>
      <c r="T30" s="25"/>
    </row>
    <row r="31" spans="3:20">
      <c r="C31" s="20"/>
      <c r="D31" s="20"/>
      <c r="E31" s="20"/>
      <c r="F31" s="20"/>
      <c r="G31" s="20"/>
      <c r="H31" s="20"/>
      <c r="I31" s="20"/>
      <c r="J31" s="20"/>
      <c r="K31" s="25"/>
      <c r="L31" s="26"/>
      <c r="M31" s="20"/>
      <c r="N31" s="20"/>
      <c r="O31" s="36"/>
      <c r="P31" s="20"/>
      <c r="Q31" s="20"/>
      <c r="R31" s="20"/>
      <c r="S31" s="20"/>
      <c r="T31" s="25"/>
    </row>
    <row r="32" spans="3:20">
      <c r="C32" s="20"/>
      <c r="D32" s="20"/>
      <c r="E32" s="20"/>
      <c r="F32" s="20"/>
      <c r="G32" s="20"/>
      <c r="H32" s="20"/>
      <c r="I32" s="20"/>
      <c r="J32" s="20"/>
      <c r="K32" s="25"/>
      <c r="L32" s="26"/>
      <c r="M32" s="20"/>
      <c r="N32" s="20"/>
      <c r="O32" s="36"/>
      <c r="P32" s="20"/>
      <c r="Q32" s="20"/>
      <c r="R32" s="20"/>
      <c r="S32" s="20"/>
      <c r="T32" s="25"/>
    </row>
    <row r="33" spans="3:20">
      <c r="C33" s="20"/>
      <c r="D33" s="20"/>
      <c r="E33" s="20"/>
      <c r="F33" s="20"/>
      <c r="G33" s="20"/>
      <c r="H33" s="20"/>
      <c r="I33" s="20"/>
      <c r="J33" s="20"/>
      <c r="K33" s="25"/>
      <c r="L33" s="26"/>
      <c r="M33" s="20"/>
      <c r="N33" s="20"/>
      <c r="O33" s="36"/>
      <c r="P33" s="20"/>
      <c r="Q33" s="20"/>
      <c r="R33" s="20"/>
      <c r="S33" s="20"/>
      <c r="T33" s="25"/>
    </row>
    <row r="34" spans="3:20">
      <c r="C34" s="20"/>
      <c r="D34" s="20"/>
      <c r="E34" s="20"/>
      <c r="F34" s="20"/>
      <c r="G34" s="20"/>
      <c r="H34" s="20"/>
      <c r="I34" s="20"/>
      <c r="J34" s="20"/>
      <c r="K34" s="25"/>
      <c r="L34" s="26"/>
      <c r="M34" s="20"/>
      <c r="N34" s="20"/>
      <c r="O34" s="36"/>
      <c r="P34" s="20"/>
      <c r="Q34" s="20"/>
      <c r="R34" s="20"/>
      <c r="S34" s="20"/>
      <c r="T34" s="25"/>
    </row>
    <row r="35" spans="3:20">
      <c r="C35" s="20"/>
      <c r="D35" s="20"/>
      <c r="E35" s="20"/>
      <c r="F35" s="20"/>
      <c r="G35" s="20"/>
      <c r="H35" s="20"/>
      <c r="I35" s="20"/>
      <c r="J35" s="20"/>
      <c r="K35" s="25"/>
      <c r="L35" s="26"/>
      <c r="M35" s="20"/>
      <c r="N35" s="20"/>
      <c r="O35" s="36"/>
      <c r="P35" s="20"/>
      <c r="Q35" s="20"/>
      <c r="R35" s="20"/>
      <c r="S35" s="20"/>
      <c r="T35" s="25"/>
    </row>
    <row r="36" spans="3:20">
      <c r="C36" s="20"/>
      <c r="D36" s="20"/>
      <c r="E36" s="20"/>
      <c r="F36" s="20"/>
      <c r="G36" s="20"/>
      <c r="H36" s="20"/>
      <c r="I36" s="20"/>
      <c r="J36" s="20"/>
      <c r="K36" s="25"/>
      <c r="L36" s="26"/>
      <c r="M36" s="20"/>
      <c r="N36" s="20"/>
      <c r="O36" s="36"/>
      <c r="P36" s="20"/>
      <c r="Q36" s="20"/>
      <c r="R36" s="20"/>
      <c r="S36" s="20"/>
      <c r="T36" s="25"/>
    </row>
    <row r="37" spans="3:20">
      <c r="C37" s="20"/>
      <c r="D37" s="20"/>
      <c r="E37" s="20"/>
      <c r="F37" s="20"/>
      <c r="G37" s="20"/>
      <c r="H37" s="20"/>
      <c r="I37" s="20"/>
      <c r="J37" s="20"/>
      <c r="K37" s="25"/>
      <c r="L37" s="26"/>
      <c r="M37" s="20"/>
      <c r="N37" s="20"/>
      <c r="O37" s="36"/>
      <c r="P37" s="20"/>
      <c r="Q37" s="20"/>
      <c r="R37" s="20"/>
      <c r="S37" s="20"/>
      <c r="T37" s="25"/>
    </row>
    <row r="38" spans="3:20">
      <c r="C38" s="20"/>
      <c r="D38" s="20"/>
      <c r="E38" s="20"/>
      <c r="F38" s="20"/>
      <c r="G38" s="20"/>
      <c r="H38" s="20"/>
      <c r="I38" s="20"/>
      <c r="J38" s="20"/>
      <c r="K38" s="25"/>
      <c r="L38" s="26"/>
      <c r="M38" s="20"/>
      <c r="N38" s="20"/>
      <c r="O38" s="36"/>
      <c r="P38" s="20"/>
      <c r="Q38" s="20"/>
      <c r="R38" s="20"/>
      <c r="S38" s="20"/>
      <c r="T38" s="25"/>
    </row>
    <row r="39" spans="3:20">
      <c r="C39" s="20"/>
      <c r="D39" s="20"/>
      <c r="E39" s="20"/>
      <c r="F39" s="20"/>
      <c r="G39" s="20"/>
      <c r="H39" s="20"/>
      <c r="I39" s="20"/>
      <c r="J39" s="20"/>
      <c r="K39" s="25"/>
      <c r="L39" s="26"/>
      <c r="M39" s="20"/>
      <c r="N39" s="20"/>
      <c r="O39" s="36"/>
      <c r="P39" s="20"/>
      <c r="Q39" s="20"/>
      <c r="R39" s="20"/>
      <c r="S39" s="20"/>
      <c r="T39" s="25"/>
    </row>
    <row r="40" spans="3:20">
      <c r="C40" s="20"/>
      <c r="D40" s="20"/>
      <c r="E40" s="20"/>
      <c r="F40" s="20"/>
      <c r="G40" s="20"/>
      <c r="H40" s="20"/>
      <c r="I40" s="20"/>
      <c r="J40" s="20"/>
      <c r="K40" s="25"/>
      <c r="L40" s="26"/>
      <c r="M40" s="20"/>
      <c r="N40" s="20"/>
      <c r="O40" s="36"/>
      <c r="P40" s="20"/>
      <c r="Q40" s="20"/>
      <c r="R40" s="20"/>
      <c r="S40" s="20"/>
      <c r="T40" s="25"/>
    </row>
    <row r="41" spans="3:20">
      <c r="C41" s="20"/>
      <c r="D41" s="20"/>
      <c r="E41" s="20"/>
      <c r="F41" s="20"/>
      <c r="G41" s="20"/>
      <c r="H41" s="20"/>
      <c r="I41" s="20"/>
      <c r="J41" s="20"/>
      <c r="K41" s="25"/>
      <c r="L41" s="26"/>
      <c r="M41" s="20"/>
      <c r="N41" s="20"/>
      <c r="O41" s="36"/>
      <c r="P41" s="20"/>
      <c r="Q41" s="20"/>
      <c r="R41" s="20"/>
      <c r="S41" s="20"/>
      <c r="T41" s="25"/>
    </row>
    <row r="42" spans="3:20">
      <c r="C42" s="20"/>
      <c r="D42" s="20"/>
      <c r="E42" s="20"/>
      <c r="F42" s="20"/>
      <c r="G42" s="20"/>
      <c r="H42" s="20"/>
      <c r="I42" s="20"/>
      <c r="J42" s="20"/>
      <c r="K42" s="25"/>
      <c r="L42" s="26"/>
      <c r="M42" s="20"/>
      <c r="N42" s="20"/>
      <c r="O42" s="36"/>
      <c r="P42" s="20"/>
      <c r="Q42" s="20"/>
      <c r="R42" s="20"/>
      <c r="S42" s="20"/>
      <c r="T42" s="25"/>
    </row>
    <row r="43" spans="3:20">
      <c r="C43" s="20"/>
      <c r="D43" s="20"/>
      <c r="E43" s="20"/>
      <c r="F43" s="20"/>
      <c r="G43" s="20"/>
      <c r="H43" s="20"/>
      <c r="I43" s="20"/>
      <c r="J43" s="20"/>
      <c r="K43" s="25"/>
      <c r="L43" s="26"/>
      <c r="M43" s="20"/>
      <c r="N43" s="20"/>
      <c r="O43" s="36"/>
      <c r="P43" s="20"/>
      <c r="Q43" s="20"/>
      <c r="R43" s="20"/>
      <c r="S43" s="20"/>
      <c r="T43" s="25"/>
    </row>
  </sheetData>
  <mergeCells count="4">
    <mergeCell ref="A8:B8"/>
    <mergeCell ref="C10:K10"/>
    <mergeCell ref="A1:K1"/>
    <mergeCell ref="B3:K3"/>
  </mergeCells>
  <pageMargins left="0.7" right="0.7" top="0.75" bottom="0.75" header="0.3" footer="0.3"/>
  <pageSetup scale="63" fitToWidth="2" orientation="landscape" r:id="rId1"/>
  <headerFooter>
    <oddFooter>&amp;C7-28-14</oddFooter>
  </headerFooter>
  <tableParts count="1">
    <tablePart r:id="rId2"/>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 Tab'!$A$34:$A$103</xm:f>
          </x14:formula1>
          <xm:sqref>B5:B6</xm:sqref>
        </x14:dataValidation>
      </x14:dataValidations>
    </ext>
  </extLst>
</worksheet>
</file>

<file path=xl/worksheets/sheet2.xml><?xml version="1.0" encoding="utf-8"?>
<worksheet xmlns="http://schemas.openxmlformats.org/spreadsheetml/2006/main" xmlns:r="http://schemas.openxmlformats.org/officeDocument/2006/relationships">
  <dimension ref="A1:B103"/>
  <sheetViews>
    <sheetView workbookViewId="0">
      <selection activeCell="A11" sqref="A11"/>
    </sheetView>
  </sheetViews>
  <sheetFormatPr defaultRowHeight="15"/>
  <cols>
    <col min="1" max="1" width="27.85546875" customWidth="1"/>
    <col min="2" max="2" width="75.5703125" customWidth="1"/>
  </cols>
  <sheetData>
    <row r="1" spans="1:2">
      <c r="A1" t="s">
        <v>0</v>
      </c>
    </row>
    <row r="2" spans="1:2">
      <c r="A2" t="s">
        <v>2</v>
      </c>
      <c r="B2" t="s">
        <v>1</v>
      </c>
    </row>
    <row r="3" spans="1:2" ht="25.5">
      <c r="A3" t="s">
        <v>3</v>
      </c>
      <c r="B3" s="2" t="s">
        <v>4</v>
      </c>
    </row>
    <row r="4" spans="1:2">
      <c r="A4" t="s">
        <v>5</v>
      </c>
      <c r="B4" s="2" t="s">
        <v>6</v>
      </c>
    </row>
    <row r="5" spans="1:2">
      <c r="A5" t="s">
        <v>7</v>
      </c>
      <c r="B5" t="s">
        <v>8</v>
      </c>
    </row>
    <row r="6" spans="1:2">
      <c r="A6" t="s">
        <v>10</v>
      </c>
      <c r="B6" s="1" t="s">
        <v>9</v>
      </c>
    </row>
    <row r="9" spans="1:2">
      <c r="A9" t="s">
        <v>11</v>
      </c>
    </row>
    <row r="11" spans="1:2">
      <c r="A11" t="s">
        <v>101</v>
      </c>
    </row>
    <row r="12" spans="1:2">
      <c r="A12" t="s">
        <v>102</v>
      </c>
    </row>
    <row r="13" spans="1:2">
      <c r="A13" t="s">
        <v>12</v>
      </c>
    </row>
    <row r="14" spans="1:2">
      <c r="A14" t="s">
        <v>13</v>
      </c>
    </row>
    <row r="16" spans="1:2">
      <c r="A16" t="s">
        <v>14</v>
      </c>
      <c r="B16" t="s">
        <v>108</v>
      </c>
    </row>
    <row r="17" spans="1:2">
      <c r="A17" t="s">
        <v>18</v>
      </c>
      <c r="B17" t="s">
        <v>25</v>
      </c>
    </row>
    <row r="18" spans="1:2">
      <c r="A18" t="s">
        <v>106</v>
      </c>
      <c r="B18" t="s">
        <v>109</v>
      </c>
    </row>
    <row r="19" spans="1:2">
      <c r="A19" t="s">
        <v>15</v>
      </c>
      <c r="B19" t="s">
        <v>26</v>
      </c>
    </row>
    <row r="20" spans="1:2">
      <c r="A20" t="s">
        <v>20</v>
      </c>
      <c r="B20" t="s">
        <v>110</v>
      </c>
    </row>
    <row r="21" spans="1:2">
      <c r="A21" t="s">
        <v>19</v>
      </c>
      <c r="B21" t="s">
        <v>27</v>
      </c>
    </row>
    <row r="22" spans="1:2">
      <c r="A22" t="s">
        <v>16</v>
      </c>
    </row>
    <row r="23" spans="1:2">
      <c r="A23" t="s">
        <v>107</v>
      </c>
    </row>
    <row r="24" spans="1:2">
      <c r="A24" t="s">
        <v>17</v>
      </c>
    </row>
    <row r="28" spans="1:2">
      <c r="A28" t="s">
        <v>21</v>
      </c>
    </row>
    <row r="29" spans="1:2">
      <c r="A29" t="s">
        <v>22</v>
      </c>
    </row>
    <row r="30" spans="1:2">
      <c r="A30" t="s">
        <v>23</v>
      </c>
    </row>
    <row r="32" spans="1:2" ht="15.75" thickBot="1"/>
    <row r="33" spans="1:1" ht="31.5">
      <c r="A33" s="5" t="s">
        <v>28</v>
      </c>
    </row>
    <row r="34" spans="1:1">
      <c r="A34" s="6" t="s">
        <v>29</v>
      </c>
    </row>
    <row r="35" spans="1:1">
      <c r="A35" s="6" t="s">
        <v>30</v>
      </c>
    </row>
    <row r="36" spans="1:1">
      <c r="A36" s="6" t="s">
        <v>31</v>
      </c>
    </row>
    <row r="37" spans="1:1">
      <c r="A37" s="6" t="s">
        <v>32</v>
      </c>
    </row>
    <row r="38" spans="1:1">
      <c r="A38" s="6" t="s">
        <v>33</v>
      </c>
    </row>
    <row r="39" spans="1:1">
      <c r="A39" s="7" t="s">
        <v>34</v>
      </c>
    </row>
    <row r="40" spans="1:1">
      <c r="A40" s="6" t="s">
        <v>35</v>
      </c>
    </row>
    <row r="41" spans="1:1">
      <c r="A41" s="6" t="s">
        <v>36</v>
      </c>
    </row>
    <row r="42" spans="1:1">
      <c r="A42" s="6" t="s">
        <v>37</v>
      </c>
    </row>
    <row r="43" spans="1:1">
      <c r="A43" s="6" t="s">
        <v>38</v>
      </c>
    </row>
    <row r="44" spans="1:1">
      <c r="A44" s="6" t="s">
        <v>39</v>
      </c>
    </row>
    <row r="45" spans="1:1">
      <c r="A45" s="6" t="s">
        <v>40</v>
      </c>
    </row>
    <row r="46" spans="1:1">
      <c r="A46" s="6" t="s">
        <v>41</v>
      </c>
    </row>
    <row r="47" spans="1:1">
      <c r="A47" s="6" t="s">
        <v>42</v>
      </c>
    </row>
    <row r="48" spans="1:1">
      <c r="A48" s="6" t="s">
        <v>43</v>
      </c>
    </row>
    <row r="49" spans="1:1">
      <c r="A49" s="6" t="s">
        <v>44</v>
      </c>
    </row>
    <row r="50" spans="1:1">
      <c r="A50" s="6" t="s">
        <v>45</v>
      </c>
    </row>
    <row r="51" spans="1:1">
      <c r="A51" s="7" t="s">
        <v>46</v>
      </c>
    </row>
    <row r="52" spans="1:1">
      <c r="A52" s="7" t="s">
        <v>47</v>
      </c>
    </row>
    <row r="53" spans="1:1">
      <c r="A53" s="6" t="s">
        <v>48</v>
      </c>
    </row>
    <row r="54" spans="1:1">
      <c r="A54" s="6" t="s">
        <v>49</v>
      </c>
    </row>
    <row r="55" spans="1:1">
      <c r="A55" s="6" t="s">
        <v>50</v>
      </c>
    </row>
    <row r="56" spans="1:1">
      <c r="A56" s="8" t="s">
        <v>51</v>
      </c>
    </row>
    <row r="57" spans="1:1">
      <c r="A57" s="8" t="s">
        <v>52</v>
      </c>
    </row>
    <row r="58" spans="1:1">
      <c r="A58" s="8" t="s">
        <v>53</v>
      </c>
    </row>
    <row r="59" spans="1:1">
      <c r="A59" s="8" t="s">
        <v>54</v>
      </c>
    </row>
    <row r="60" spans="1:1">
      <c r="A60" s="8" t="s">
        <v>55</v>
      </c>
    </row>
    <row r="61" spans="1:1">
      <c r="A61" s="8" t="s">
        <v>56</v>
      </c>
    </row>
    <row r="62" spans="1:1">
      <c r="A62" s="8" t="s">
        <v>57</v>
      </c>
    </row>
    <row r="63" spans="1:1">
      <c r="A63" s="8" t="s">
        <v>58</v>
      </c>
    </row>
    <row r="64" spans="1:1">
      <c r="A64" s="8" t="s">
        <v>59</v>
      </c>
    </row>
    <row r="65" spans="1:1">
      <c r="A65" s="8" t="s">
        <v>60</v>
      </c>
    </row>
    <row r="66" spans="1:1">
      <c r="A66" s="7" t="s">
        <v>61</v>
      </c>
    </row>
    <row r="67" spans="1:1">
      <c r="A67" s="7" t="s">
        <v>62</v>
      </c>
    </row>
    <row r="68" spans="1:1">
      <c r="A68" s="8" t="s">
        <v>63</v>
      </c>
    </row>
    <row r="69" spans="1:1">
      <c r="A69" s="8" t="s">
        <v>64</v>
      </c>
    </row>
    <row r="70" spans="1:1">
      <c r="A70" s="8" t="s">
        <v>65</v>
      </c>
    </row>
    <row r="71" spans="1:1">
      <c r="A71" s="8" t="s">
        <v>66</v>
      </c>
    </row>
    <row r="72" spans="1:1">
      <c r="A72" s="8" t="s">
        <v>67</v>
      </c>
    </row>
    <row r="73" spans="1:1">
      <c r="A73" s="8" t="s">
        <v>68</v>
      </c>
    </row>
    <row r="74" spans="1:1">
      <c r="A74" s="8" t="s">
        <v>69</v>
      </c>
    </row>
    <row r="75" spans="1:1">
      <c r="A75" s="8" t="s">
        <v>70</v>
      </c>
    </row>
    <row r="76" spans="1:1">
      <c r="A76" s="8" t="s">
        <v>71</v>
      </c>
    </row>
    <row r="77" spans="1:1">
      <c r="A77" s="8" t="s">
        <v>72</v>
      </c>
    </row>
    <row r="78" spans="1:1">
      <c r="A78" s="7" t="s">
        <v>73</v>
      </c>
    </row>
    <row r="79" spans="1:1">
      <c r="A79" s="8" t="s">
        <v>74</v>
      </c>
    </row>
    <row r="80" spans="1:1">
      <c r="A80" s="8" t="s">
        <v>75</v>
      </c>
    </row>
    <row r="81" spans="1:1">
      <c r="A81" s="8" t="s">
        <v>76</v>
      </c>
    </row>
    <row r="82" spans="1:1">
      <c r="A82" s="8" t="s">
        <v>77</v>
      </c>
    </row>
    <row r="83" spans="1:1">
      <c r="A83" s="8" t="s">
        <v>78</v>
      </c>
    </row>
    <row r="84" spans="1:1">
      <c r="A84" s="8" t="s">
        <v>79</v>
      </c>
    </row>
    <row r="85" spans="1:1">
      <c r="A85" s="8" t="s">
        <v>80</v>
      </c>
    </row>
    <row r="86" spans="1:1">
      <c r="A86" s="8" t="s">
        <v>81</v>
      </c>
    </row>
    <row r="87" spans="1:1">
      <c r="A87" s="7" t="s">
        <v>82</v>
      </c>
    </row>
    <row r="88" spans="1:1">
      <c r="A88" s="7" t="s">
        <v>83</v>
      </c>
    </row>
    <row r="89" spans="1:1">
      <c r="A89" s="8" t="s">
        <v>84</v>
      </c>
    </row>
    <row r="90" spans="1:1">
      <c r="A90" s="8" t="s">
        <v>85</v>
      </c>
    </row>
    <row r="91" spans="1:1">
      <c r="A91" s="8" t="s">
        <v>86</v>
      </c>
    </row>
    <row r="92" spans="1:1">
      <c r="A92" s="7" t="s">
        <v>87</v>
      </c>
    </row>
    <row r="93" spans="1:1">
      <c r="A93" s="7" t="s">
        <v>88</v>
      </c>
    </row>
    <row r="94" spans="1:1">
      <c r="A94" s="7" t="s">
        <v>89</v>
      </c>
    </row>
    <row r="95" spans="1:1">
      <c r="A95" s="8" t="s">
        <v>90</v>
      </c>
    </row>
    <row r="96" spans="1:1">
      <c r="A96" s="8" t="s">
        <v>91</v>
      </c>
    </row>
    <row r="97" spans="1:1">
      <c r="A97" s="8" t="s">
        <v>92</v>
      </c>
    </row>
    <row r="98" spans="1:1">
      <c r="A98" s="8" t="s">
        <v>93</v>
      </c>
    </row>
    <row r="99" spans="1:1">
      <c r="A99" s="7" t="s">
        <v>94</v>
      </c>
    </row>
    <row r="100" spans="1:1">
      <c r="A100" s="8" t="s">
        <v>95</v>
      </c>
    </row>
    <row r="101" spans="1:1">
      <c r="A101" s="8" t="s">
        <v>96</v>
      </c>
    </row>
    <row r="102" spans="1:1">
      <c r="A102" s="8" t="s">
        <v>97</v>
      </c>
    </row>
    <row r="103" spans="1:1">
      <c r="A103" s="8" t="s">
        <v>98</v>
      </c>
    </row>
  </sheetData>
  <sortState ref="A17:A24">
    <sortCondition ref="A17:A2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1.1B</vt:lpstr>
      <vt:lpstr>Data Tab</vt:lpstr>
      <vt:lpstr>'Table 1.1B'!Print_Area</vt:lpstr>
    </vt:vector>
  </TitlesOfParts>
  <Company>Windows User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Kristy</dc:creator>
  <cp:lastModifiedBy>Robert Lee</cp:lastModifiedBy>
  <cp:lastPrinted>2014-10-31T21:12:14Z</cp:lastPrinted>
  <dcterms:created xsi:type="dcterms:W3CDTF">2014-04-28T19:53:24Z</dcterms:created>
  <dcterms:modified xsi:type="dcterms:W3CDTF">2015-03-05T07:07:17Z</dcterms:modified>
</cp:coreProperties>
</file>